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0" yWindow="0" windowWidth="15210" windowHeight="11100" tabRatio="680"/>
  </bookViews>
  <sheets>
    <sheet name="10.1.1" sheetId="69" r:id="rId1"/>
    <sheet name="10.1.2" sheetId="124" r:id="rId2"/>
    <sheet name="10.2.1" sheetId="70" r:id="rId3"/>
    <sheet name="10.2.2" sheetId="117" r:id="rId4"/>
    <sheet name="10.3.1" sheetId="71" r:id="rId5"/>
    <sheet name="10.3.2" sheetId="128" r:id="rId6"/>
    <sheet name="10.4.1" sheetId="72" r:id="rId7"/>
    <sheet name="10.4.2" sheetId="133" r:id="rId8"/>
    <sheet name="10.5.1" sheetId="153" r:id="rId9"/>
    <sheet name="10.5.2" sheetId="115" r:id="rId10"/>
    <sheet name="10.6" sheetId="112" r:id="rId11"/>
    <sheet name="10.7" sheetId="75" r:id="rId12"/>
    <sheet name="10.8.1" sheetId="76" r:id="rId13"/>
    <sheet name="10.8.2" sheetId="136" r:id="rId14"/>
    <sheet name="10.9.1" sheetId="77" r:id="rId15"/>
    <sheet name="10.9.2" sheetId="137" r:id="rId16"/>
    <sheet name="10.10.1" sheetId="78" r:id="rId17"/>
    <sheet name="10.10.2" sheetId="138" r:id="rId18"/>
    <sheet name="10.11.1" sheetId="79" r:id="rId19"/>
    <sheet name="10.11.2" sheetId="140" r:id="rId20"/>
    <sheet name="10.12.1" sheetId="146" r:id="rId21"/>
    <sheet name="10.13.1" sheetId="35" r:id="rId22"/>
    <sheet name="10.14" sheetId="82" r:id="rId23"/>
    <sheet name="10.15" sheetId="151" r:id="rId24"/>
    <sheet name="10.16" sheetId="148" r:id="rId25"/>
    <sheet name="10.17" sheetId="152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25">#REF!</definedName>
    <definedName name="\A" localSheetId="8">#REF!</definedName>
    <definedName name="\A">#REF!</definedName>
    <definedName name="\B" localSheetId="25">#REF!</definedName>
    <definedName name="\B" localSheetId="8">#REF!</definedName>
    <definedName name="\B">#REF!</definedName>
    <definedName name="\C" localSheetId="25">#REF!</definedName>
    <definedName name="\C" localSheetId="8">#REF!</definedName>
    <definedName name="\C">#REF!</definedName>
    <definedName name="\D">'[1]19.11-12'!$B$51</definedName>
    <definedName name="\G" localSheetId="8">#REF!</definedName>
    <definedName name="\G">#REF!</definedName>
    <definedName name="\I" localSheetId="8">#REF!</definedName>
    <definedName name="\I">#REF!</definedName>
    <definedName name="\L">'[1]19.11-12'!$B$53</definedName>
    <definedName name="\M" localSheetId="8">#REF!</definedName>
    <definedName name="\M">#REF!</definedName>
    <definedName name="\N" localSheetId="8">#REF!</definedName>
    <definedName name="\N">#REF!</definedName>
    <definedName name="\Q" localSheetId="8">#REF!</definedName>
    <definedName name="\Q">#REF!</definedName>
    <definedName name="\S" localSheetId="8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8" hidden="1">[4]p122!#REF!</definedName>
    <definedName name="__123Graph_B" hidden="1">[4]p122!#REF!</definedName>
    <definedName name="__123Graph_BCurrent" localSheetId="8" hidden="1">'[1]19.14-15'!#REF!</definedName>
    <definedName name="__123Graph_BCurrent" hidden="1">'[1]19.14-15'!#REF!</definedName>
    <definedName name="__123Graph_BGrßfico1" localSheetId="8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8" hidden="1">[4]p122!#REF!</definedName>
    <definedName name="__123Graph_D" hidden="1">[4]p122!#REF!</definedName>
    <definedName name="__123Graph_DCurrent" localSheetId="8" hidden="1">'[1]19.14-15'!#REF!</definedName>
    <definedName name="__123Graph_DCurrent" hidden="1">'[1]19.14-15'!#REF!</definedName>
    <definedName name="__123Graph_DGrßfico1" localSheetId="8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8" hidden="1">[4]p122!#REF!</definedName>
    <definedName name="__123Graph_F" hidden="1">[4]p122!#REF!</definedName>
    <definedName name="__123Graph_FCurrent" localSheetId="8" hidden="1">'[1]19.14-15'!#REF!</definedName>
    <definedName name="__123Graph_FCurrent" hidden="1">'[1]19.14-15'!#REF!</definedName>
    <definedName name="__123Graph_FGrßfico1" localSheetId="8" hidden="1">'[1]19.14-15'!#REF!</definedName>
    <definedName name="__123Graph_FGrßfico1" hidden="1">'[1]19.14-15'!#REF!</definedName>
    <definedName name="__123Graph_X" localSheetId="8" hidden="1">[4]p122!#REF!</definedName>
    <definedName name="__123Graph_X" hidden="1">[4]p122!#REF!</definedName>
    <definedName name="__123Graph_XCurrent" localSheetId="8" hidden="1">'[1]19.14-15'!#REF!</definedName>
    <definedName name="__123Graph_XCurrent" hidden="1">'[1]19.14-15'!#REF!</definedName>
    <definedName name="__123Graph_XGrßfico1" localSheetId="8" hidden="1">'[1]19.14-15'!#REF!</definedName>
    <definedName name="__123Graph_XGrßfico1" hidden="1">'[1]19.14-15'!#REF!</definedName>
    <definedName name="_Dist_Values" localSheetId="8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8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8" hidden="1">'[7]19.14-15'!#REF!</definedName>
    <definedName name="_PP13" hidden="1">'[7]19.14-15'!#REF!</definedName>
    <definedName name="_PP14" localSheetId="8" hidden="1">'[7]19.14-15'!#REF!</definedName>
    <definedName name="_PP14" hidden="1">'[7]19.14-15'!#REF!</definedName>
    <definedName name="_PP15" localSheetId="8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8" hidden="1">'[7]19.14-15'!#REF!</definedName>
    <definedName name="_pp19" hidden="1">'[7]19.14-15'!#REF!</definedName>
    <definedName name="_PP2" localSheetId="8">'[7]19.22'!#REF!</definedName>
    <definedName name="_PP2">'[7]19.22'!#REF!</definedName>
    <definedName name="_PP20" localSheetId="8" hidden="1">'[7]19.14-15'!#REF!</definedName>
    <definedName name="_PP20" hidden="1">'[7]19.14-15'!#REF!</definedName>
    <definedName name="_PP21" localSheetId="8" hidden="1">'[7]19.14-15'!#REF!</definedName>
    <definedName name="_PP21" hidden="1">'[7]19.14-15'!#REF!</definedName>
    <definedName name="_PP22" localSheetId="8" hidden="1">'[7]19.14-15'!#REF!</definedName>
    <definedName name="_PP22" hidden="1">'[7]19.14-15'!#REF!</definedName>
    <definedName name="_pp23" localSheetId="8" hidden="1">'[7]19.14-15'!#REF!</definedName>
    <definedName name="_pp23" hidden="1">'[7]19.14-15'!#REF!</definedName>
    <definedName name="_pp24" localSheetId="8" hidden="1">'[7]19.14-15'!#REF!</definedName>
    <definedName name="_pp24" hidden="1">'[7]19.14-15'!#REF!</definedName>
    <definedName name="_pp25" localSheetId="8" hidden="1">'[7]19.14-15'!#REF!</definedName>
    <definedName name="_pp25" hidden="1">'[7]19.14-15'!#REF!</definedName>
    <definedName name="_pp26" localSheetId="8" hidden="1">'[7]19.14-15'!#REF!</definedName>
    <definedName name="_pp26" hidden="1">'[7]19.14-15'!#REF!</definedName>
    <definedName name="_pp27" localSheetId="8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8" hidden="1">'[7]19.14-15'!#REF!</definedName>
    <definedName name="_PP7" hidden="1">'[7]19.14-15'!#REF!</definedName>
    <definedName name="_PP8" localSheetId="8" hidden="1">'[7]19.14-15'!#REF!</definedName>
    <definedName name="_PP8" hidden="1">'[7]19.14-15'!#REF!</definedName>
    <definedName name="_PP9" localSheetId="8" hidden="1">'[7]19.14-15'!#REF!</definedName>
    <definedName name="_PP9" hidden="1">'[7]19.14-15'!#REF!</definedName>
    <definedName name="_SUP1" localSheetId="8">#REF!</definedName>
    <definedName name="_SUP1">#REF!</definedName>
    <definedName name="_SUP2" localSheetId="8">#REF!</definedName>
    <definedName name="_SUP2">#REF!</definedName>
    <definedName name="_SUP3" localSheetId="8">#REF!</definedName>
    <definedName name="_SUP3">#REF!</definedName>
    <definedName name="a" localSheetId="8">'[9]3.1'!#REF!</definedName>
    <definedName name="a">'[9]3.1'!#REF!</definedName>
    <definedName name="A_impresión_IM" localSheetId="8">#REF!</definedName>
    <definedName name="A_impresión_IM">#REF!</definedName>
    <definedName name="alk">'[1]19.11-12'!$B$53</definedName>
    <definedName name="AÑOSEÑA" localSheetId="8">#REF!</definedName>
    <definedName name="AÑOSEÑA">#REF!</definedName>
    <definedName name="_xlnm.Print_Area" localSheetId="0">'10.1.1'!$A$1:$F$31</definedName>
    <definedName name="_xlnm.Print_Area" localSheetId="1">'10.1.2'!$A$1:$F$34</definedName>
    <definedName name="_xlnm.Print_Area" localSheetId="16">'10.10.1'!$A$1:$H$88</definedName>
    <definedName name="_xlnm.Print_Area" localSheetId="17">'10.10.2'!$A$1:$H$39</definedName>
    <definedName name="_xlnm.Print_Area" localSheetId="18">'10.11.1'!$A$1:$E$31</definedName>
    <definedName name="_xlnm.Print_Area" localSheetId="19">'10.11.2'!$A$1:$E$14</definedName>
    <definedName name="_xlnm.Print_Area" localSheetId="20">'10.12.1'!$A$1:$K$48</definedName>
    <definedName name="_xlnm.Print_Area" localSheetId="21">'10.13.1'!$A$1:$E$47</definedName>
    <definedName name="_xlnm.Print_Area" localSheetId="22">'10.14'!$A$1:$F$55</definedName>
    <definedName name="_xlnm.Print_Area" localSheetId="23">'10.15'!$A$1:$D$81</definedName>
    <definedName name="_xlnm.Print_Area" localSheetId="24">'10.16'!$A$1:$G$104</definedName>
    <definedName name="_xlnm.Print_Area" localSheetId="25">'10.17'!$A$1:$N$102</definedName>
    <definedName name="_xlnm.Print_Area" localSheetId="2">'10.2.1'!$A$1:$H$85</definedName>
    <definedName name="_xlnm.Print_Area" localSheetId="3">'10.2.2'!$A$1:$H$77</definedName>
    <definedName name="_xlnm.Print_Area" localSheetId="4">'10.3.1'!$A$1:$H$85</definedName>
    <definedName name="_xlnm.Print_Area" localSheetId="5">'10.3.2'!$A$1:$H$69</definedName>
    <definedName name="_xlnm.Print_Area" localSheetId="6">'10.4.1'!$A$1:$J$28</definedName>
    <definedName name="_xlnm.Print_Area" localSheetId="7">'10.4.2'!$A$1:$J$18</definedName>
    <definedName name="_xlnm.Print_Area" localSheetId="8">'10.5.1'!$A$1:$L$58</definedName>
    <definedName name="_xlnm.Print_Area" localSheetId="9">'10.5.2'!$A$1:$L$42</definedName>
    <definedName name="_xlnm.Print_Area" localSheetId="10">'10.6'!$A$1:$G$55</definedName>
    <definedName name="_xlnm.Print_Area" localSheetId="11">'10.7'!$A$1:$Q$56</definedName>
    <definedName name="_xlnm.Print_Area" localSheetId="12">'10.8.1'!$A$1:$H$79</definedName>
    <definedName name="_xlnm.Print_Area" localSheetId="13">'10.8.2'!$A$1:$H$42</definedName>
    <definedName name="_xlnm.Print_Area" localSheetId="14">'10.9.1'!$A$1:$E$27</definedName>
    <definedName name="_xlnm.Print_Area" localSheetId="15">'10.9.2'!$A$1:$E$14</definedName>
    <definedName name="balan.xls" hidden="1">'[10]7.24'!$D$6:$D$27</definedName>
    <definedName name="_xlnm.Database" localSheetId="25">#REF!</definedName>
    <definedName name="_xlnm.Database" localSheetId="8">#REF!</definedName>
    <definedName name="_xlnm.Database">#REF!</definedName>
    <definedName name="BUSCARC" localSheetId="25">#REF!</definedName>
    <definedName name="BUSCARC" localSheetId="8">#REF!</definedName>
    <definedName name="BUSCARC">#REF!</definedName>
    <definedName name="BUSCARG" localSheetId="25">#REF!</definedName>
    <definedName name="BUSCARG" localSheetId="8">#REF!</definedName>
    <definedName name="BUSCARG">#REF!</definedName>
    <definedName name="CARGA" localSheetId="8">#REF!</definedName>
    <definedName name="CARGA">#REF!</definedName>
    <definedName name="CHEQUEO" localSheetId="8">#REF!</definedName>
    <definedName name="CHEQUEO">#REF!</definedName>
    <definedName name="CODCULT" localSheetId="8">#REF!</definedName>
    <definedName name="CODCULT">#REF!</definedName>
    <definedName name="CODGRUP" localSheetId="8">#REF!</definedName>
    <definedName name="CODGRUP">#REF!</definedName>
    <definedName name="COSECHA" localSheetId="8">#REF!</definedName>
    <definedName name="COSECHA">#REF!</definedName>
    <definedName name="_xlnm.Criteria" localSheetId="8">#REF!</definedName>
    <definedName name="_xlnm.Criteria">#REF!</definedName>
    <definedName name="CUAD" localSheetId="8">#REF!</definedName>
    <definedName name="CUAD">#REF!</definedName>
    <definedName name="CUADRO" localSheetId="8">#REF!</definedName>
    <definedName name="CUADRO">#REF!</definedName>
    <definedName name="CULTSEÑA" localSheetId="8">#REF!</definedName>
    <definedName name="CULTSEÑA">#REF!</definedName>
    <definedName name="DECENA" localSheetId="8">#REF!</definedName>
    <definedName name="DECENA">#REF!</definedName>
    <definedName name="DESCARGA" localSheetId="8">#REF!</definedName>
    <definedName name="DESCARGA">#REF!</definedName>
    <definedName name="DESTINO" localSheetId="8">#REF!</definedName>
    <definedName name="DESTINO">#REF!</definedName>
    <definedName name="EXPORTAR" localSheetId="8">#REF!</definedName>
    <definedName name="EXPORTAR">#REF!</definedName>
    <definedName name="FILA" localSheetId="8">#REF!</definedName>
    <definedName name="FILA">#REF!</definedName>
    <definedName name="GRUPSEÑA" localSheetId="8">#REF!</definedName>
    <definedName name="GRUPSEÑA">#REF!</definedName>
    <definedName name="GUION" localSheetId="8">#REF!</definedName>
    <definedName name="GUION">#REF!</definedName>
    <definedName name="hgvnhgj" localSheetId="8">'[9]3.1'!#REF!</definedName>
    <definedName name="hgvnhgj">'[9]3.1'!#REF!</definedName>
    <definedName name="IMP" localSheetId="8">#REF!</definedName>
    <definedName name="IMP">#REF!</definedName>
    <definedName name="IMPR" localSheetId="8">#REF!</definedName>
    <definedName name="IMPR">#REF!</definedName>
    <definedName name="IMPRIMIR" localSheetId="8">#REF!</definedName>
    <definedName name="IMPRIMIR">#REF!</definedName>
    <definedName name="Imprimir_área_IM" localSheetId="8">#REF!</definedName>
    <definedName name="Imprimir_área_IM">#REF!</definedName>
    <definedName name="kk" localSheetId="8" hidden="1">'[6]19.14-15'!#REF!</definedName>
    <definedName name="kk" hidden="1">'[6]19.14-15'!#REF!</definedName>
    <definedName name="kkjkj" localSheetId="8">#REF!</definedName>
    <definedName name="kkjkj">#REF!</definedName>
    <definedName name="l" localSheetId="8">'[9]3.1'!#REF!</definedName>
    <definedName name="l">'[9]3.1'!#REF!</definedName>
    <definedName name="LISTAS" localSheetId="8">#REF!</definedName>
    <definedName name="LISTAS">#REF!</definedName>
    <definedName name="MENSAJE" localSheetId="8">#REF!</definedName>
    <definedName name="MENSAJE">#REF!</definedName>
    <definedName name="MENU" localSheetId="8">#REF!</definedName>
    <definedName name="MENU">#REF!</definedName>
    <definedName name="NOMCULT" localSheetId="8">#REF!</definedName>
    <definedName name="NOMCULT">#REF!</definedName>
    <definedName name="NOMGRUP" localSheetId="8">#REF!</definedName>
    <definedName name="NOMGRUP">#REF!</definedName>
    <definedName name="PEP">[8]GANADE1!$B$79</definedName>
    <definedName name="REGI" localSheetId="8">#REF!</definedName>
    <definedName name="REGI">#REF!</definedName>
    <definedName name="REGISTRO" localSheetId="8">#REF!</definedName>
    <definedName name="REGISTRO">#REF!</definedName>
    <definedName name="RELLENAR" localSheetId="8">#REF!</definedName>
    <definedName name="RELLENAR">#REF!</definedName>
    <definedName name="REND1" localSheetId="8">#REF!</definedName>
    <definedName name="REND1">#REF!</definedName>
    <definedName name="REND2" localSheetId="8">#REF!</definedName>
    <definedName name="REND2">#REF!</definedName>
    <definedName name="REND3" localSheetId="8">#REF!</definedName>
    <definedName name="REND3">#REF!</definedName>
    <definedName name="RUTINA" localSheetId="8">#REF!</definedName>
    <definedName name="RUTINA">#REF!</definedName>
    <definedName name="SIGUI" localSheetId="8">#REF!</definedName>
    <definedName name="SIGUI">#REF!</definedName>
    <definedName name="TCULTSEÑA" localSheetId="8">#REF!</definedName>
    <definedName name="TCULTSEÑA">#REF!</definedName>
    <definedName name="TO" localSheetId="8">#REF!</definedName>
    <definedName name="TO">#REF!</definedName>
    <definedName name="TODOS" localSheetId="8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F46" i="148" l="1"/>
  <c r="F44" i="148"/>
  <c r="F43" i="148"/>
  <c r="F42" i="148"/>
  <c r="F41" i="148"/>
  <c r="F40" i="148"/>
  <c r="F39" i="148"/>
  <c r="F38" i="148"/>
  <c r="F37" i="148"/>
  <c r="F36" i="148"/>
  <c r="F35" i="148"/>
  <c r="F34" i="148"/>
  <c r="F33" i="148"/>
  <c r="F32" i="148"/>
  <c r="F31" i="148"/>
  <c r="F30" i="148"/>
  <c r="F29" i="148"/>
  <c r="F28" i="148"/>
  <c r="F27" i="148"/>
  <c r="F26" i="148"/>
  <c r="F25" i="148"/>
  <c r="F24" i="148"/>
  <c r="F23" i="148"/>
  <c r="F22" i="148"/>
  <c r="F21" i="148"/>
  <c r="F20" i="148"/>
  <c r="F19" i="148"/>
  <c r="F18" i="148"/>
  <c r="F17" i="148"/>
  <c r="F16" i="148"/>
  <c r="F15" i="148"/>
  <c r="F14" i="148"/>
  <c r="F13" i="148"/>
  <c r="F12" i="148"/>
  <c r="F11" i="148"/>
  <c r="F10" i="148"/>
  <c r="F9" i="148"/>
  <c r="F8" i="148"/>
  <c r="F17" i="78" l="1"/>
  <c r="G17" i="78"/>
  <c r="E17" i="78"/>
  <c r="D45" i="35" l="1"/>
  <c r="C45" i="35"/>
  <c r="B45" i="35"/>
  <c r="D43" i="35"/>
  <c r="C43" i="35"/>
  <c r="B43" i="35"/>
  <c r="D42" i="35"/>
  <c r="C42" i="35"/>
  <c r="B42" i="35"/>
  <c r="D41" i="35"/>
  <c r="C41" i="35"/>
  <c r="B41" i="35"/>
  <c r="D40" i="35"/>
  <c r="C40" i="35"/>
  <c r="B40" i="35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D10" i="137"/>
  <c r="C10" i="137"/>
  <c r="B10" i="137"/>
  <c r="D9" i="137"/>
  <c r="C9" i="137"/>
  <c r="B9" i="137"/>
  <c r="D8" i="137"/>
  <c r="C8" i="137"/>
  <c r="B8" i="137"/>
  <c r="D23" i="77"/>
  <c r="C23" i="77"/>
  <c r="B23" i="77"/>
  <c r="D21" i="77"/>
  <c r="C21" i="77"/>
  <c r="B21" i="77"/>
  <c r="D18" i="77"/>
  <c r="C18" i="77"/>
  <c r="B18" i="77"/>
  <c r="D16" i="77"/>
  <c r="C16" i="77"/>
  <c r="B16" i="77"/>
  <c r="D15" i="77"/>
  <c r="C15" i="77"/>
  <c r="B15" i="77"/>
  <c r="D14" i="77"/>
  <c r="C14" i="77"/>
  <c r="B14" i="77"/>
  <c r="D13" i="77"/>
  <c r="C13" i="77"/>
  <c r="B13" i="77"/>
  <c r="D12" i="77"/>
  <c r="C12" i="77"/>
  <c r="B12" i="77"/>
  <c r="D11" i="77"/>
  <c r="C11" i="77"/>
  <c r="B11" i="77"/>
  <c r="D10" i="77"/>
  <c r="C10" i="77"/>
  <c r="B10" i="77"/>
  <c r="D9" i="77"/>
  <c r="C9" i="77"/>
  <c r="B9" i="77"/>
  <c r="D8" i="77"/>
  <c r="C8" i="77"/>
  <c r="B8" i="77"/>
  <c r="H13" i="133"/>
  <c r="F13" i="133"/>
  <c r="D13" i="133"/>
  <c r="B13" i="133"/>
  <c r="I11" i="133"/>
  <c r="H11" i="133"/>
  <c r="G11" i="133"/>
  <c r="E11" i="133"/>
  <c r="C11" i="133"/>
  <c r="I10" i="133"/>
  <c r="H10" i="133"/>
  <c r="G10" i="133"/>
  <c r="E10" i="133"/>
  <c r="C10" i="133"/>
  <c r="I9" i="133"/>
  <c r="H9" i="133"/>
  <c r="G9" i="133"/>
  <c r="E9" i="133"/>
  <c r="C9" i="133"/>
  <c r="F17" i="72"/>
  <c r="D17" i="72"/>
  <c r="B17" i="72"/>
  <c r="I15" i="72"/>
  <c r="H15" i="72"/>
  <c r="G15" i="72"/>
  <c r="E15" i="72"/>
  <c r="C15" i="72"/>
  <c r="I14" i="72"/>
  <c r="H14" i="72"/>
  <c r="G14" i="72"/>
  <c r="E14" i="72"/>
  <c r="C14" i="72"/>
  <c r="I13" i="72"/>
  <c r="H13" i="72"/>
  <c r="G13" i="72"/>
  <c r="E13" i="72"/>
  <c r="C13" i="72"/>
  <c r="I12" i="72"/>
  <c r="H12" i="72"/>
  <c r="G12" i="72"/>
  <c r="E12" i="72"/>
  <c r="C12" i="72"/>
  <c r="I11" i="72"/>
  <c r="H11" i="72"/>
  <c r="G11" i="72"/>
  <c r="E11" i="72"/>
  <c r="C11" i="72"/>
  <c r="I10" i="72"/>
  <c r="H10" i="72"/>
  <c r="G10" i="72"/>
  <c r="E10" i="72"/>
  <c r="C10" i="72"/>
  <c r="I9" i="72"/>
  <c r="H9" i="72"/>
  <c r="G9" i="72"/>
  <c r="E9" i="72"/>
  <c r="C9" i="72"/>
  <c r="I8" i="72"/>
  <c r="H8" i="72"/>
  <c r="G8" i="72"/>
  <c r="E8" i="72"/>
  <c r="C8" i="72"/>
  <c r="G13" i="128"/>
  <c r="F13" i="128"/>
  <c r="D13" i="128"/>
  <c r="C13" i="128"/>
  <c r="G11" i="128"/>
  <c r="D11" i="128"/>
  <c r="G10" i="128"/>
  <c r="D10" i="128"/>
  <c r="G9" i="128"/>
  <c r="D9" i="128"/>
  <c r="F17" i="71"/>
  <c r="D17" i="71"/>
  <c r="C17" i="7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D8" i="71"/>
</calcChain>
</file>

<file path=xl/sharedStrings.xml><?xml version="1.0" encoding="utf-8"?>
<sst xmlns="http://schemas.openxmlformats.org/spreadsheetml/2006/main" count="1014" uniqueCount="360">
  <si>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</si>
  <si>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</si>
  <si>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</si>
  <si>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</si>
  <si>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</si>
  <si>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</si>
  <si>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</si>
  <si>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</si>
  <si>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</si>
  <si>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</si>
  <si>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</si>
  <si>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</si>
  <si>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</si>
  <si>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</si>
  <si>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</si>
  <si>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</si>
  <si>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</si>
  <si>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</si>
  <si>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</si>
  <si>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</si>
  <si>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</si>
  <si>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</si>
  <si>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</si>
  <si>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</si>
  <si>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</si>
  <si>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</si>
  <si>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</si>
  <si>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</si>
  <si>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</si>
  <si>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Madrid (Comunidad de)</t>
  </si>
  <si>
    <t>Navarra (Comunidad Foral de)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</si>
  <si>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</si>
  <si>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</si>
  <si>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</si>
  <si>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</si>
  <si>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</si>
  <si>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</si>
  <si>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</si>
  <si>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</si>
  <si>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</si>
  <si>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</si>
  <si>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</si>
  <si>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</si>
  <si>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</si>
  <si>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</si>
  <si>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</si>
  <si>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</si>
  <si>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</si>
  <si>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</si>
  <si>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</si>
  <si>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</si>
  <si>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</si>
  <si>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</si>
  <si>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</si>
  <si>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</si>
  <si>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</si>
  <si>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</si>
  <si>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</si>
  <si>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</si>
  <si>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</si>
  <si>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</si>
  <si>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Inversiones</t>
  </si>
  <si>
    <t>De 50 a 199 asalariados</t>
  </si>
  <si>
    <t>De 200 o más asalariados</t>
  </si>
  <si>
    <t>% sobre total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</si>
  <si>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</si>
  <si>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</si>
  <si>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</si>
  <si>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</si>
  <si>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</si>
  <si>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</si>
  <si>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</si>
  <si>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</si>
  <si>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</si>
  <si>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</si>
  <si>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</si>
  <si>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</si>
  <si>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</si>
  <si>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</si>
  <si>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</si>
  <si>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</si>
  <si>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</si>
  <si>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</si>
  <si>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Industria de madera y corcho, excepto  muebles;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</si>
  <si>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</si>
  <si>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</si>
  <si>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</si>
  <si>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</si>
  <si>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</si>
  <si>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</si>
  <si>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</si>
  <si>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</si>
  <si>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Miles de euros</t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</si>
  <si>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</si>
  <si>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</si>
  <si>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</si>
  <si>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</si>
  <si>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</si>
  <si>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</si>
  <si>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</si>
  <si>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</si>
  <si>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</si>
  <si>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</si>
  <si>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</si>
  <si>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</si>
  <si>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</si>
  <si>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</si>
  <si>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</si>
  <si>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</si>
  <si>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cestería y espartería  </t>
  </si>
  <si>
    <t xml:space="preserve">Industria del papel  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</si>
  <si>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</si>
  <si>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</si>
  <si>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</si>
  <si>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</si>
  <si>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</si>
  <si>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</si>
  <si>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</si>
  <si>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</si>
  <si>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</si>
  <si>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</si>
  <si>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</si>
  <si>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</si>
  <si>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</si>
  <si>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</si>
  <si>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</si>
  <si>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</si>
  <si>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</si>
  <si>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</si>
  <si>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</si>
  <si>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</si>
  <si>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</si>
  <si>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2008 (1)</t>
  </si>
  <si>
    <t>16. Industria de madera y corcho, excepto  muebles;</t>
  </si>
  <si>
    <t xml:space="preserve">17. Industria del papel  </t>
  </si>
  <si>
    <t>Fuente: I.N.E</t>
  </si>
  <si>
    <t>Media de los cuatro trimestres del año</t>
  </si>
  <si>
    <t>16.10  Aserrado y cepillado de la madera</t>
  </si>
  <si>
    <t>16.21 Fabricación de chapas, tableros y panales de madera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</si>
  <si>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</si>
  <si>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</si>
  <si>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</si>
  <si>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</si>
  <si>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</si>
  <si>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</si>
  <si>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</si>
  <si>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</si>
  <si>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P: Datos provisionales</t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</si>
  <si>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</si>
  <si>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</si>
  <si>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</si>
  <si>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</si>
  <si>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</si>
  <si>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</si>
  <si>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</si>
  <si>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</si>
  <si>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</si>
  <si>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</si>
  <si>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</si>
  <si>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</si>
  <si>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</si>
  <si>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</si>
  <si>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</si>
  <si>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</si>
  <si>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</si>
  <si>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</si>
  <si>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</si>
  <si>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</si>
  <si>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</si>
  <si>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</si>
  <si>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</si>
  <si>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</si>
  <si>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</si>
  <si>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</si>
  <si>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</si>
  <si>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</si>
  <si>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</si>
  <si>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</si>
  <si>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</si>
  <si>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</si>
  <si>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</si>
  <si>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</si>
  <si>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</si>
  <si>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</si>
  <si>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</si>
  <si>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</si>
  <si>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</si>
  <si>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</si>
  <si>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</si>
  <si>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</si>
  <si>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</si>
  <si>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</si>
  <si>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</si>
  <si>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</si>
  <si>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</si>
  <si>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</si>
  <si>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</si>
  <si>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</si>
  <si>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</si>
  <si>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>http://www.ine.es/metodologia/t37/metodologia_eee.pdf</t>
  </si>
  <si>
    <t>Fuente: Estadística estructural de empresa: sector industrial.  Año 2016 I.N.E</t>
  </si>
  <si>
    <t>http://www.ine.es/metodologia/t37/metodologia_eee2016.pdf</t>
  </si>
  <si>
    <t>Número de locales (Locales)</t>
  </si>
  <si>
    <t>Cifra de negocios (Miles de euros)</t>
  </si>
  <si>
    <t>Sueldos y salarios (Miles de euros)</t>
  </si>
  <si>
    <t xml:space="preserve">Inversión en activos materiales (Miles de euros) </t>
  </si>
  <si>
    <t xml:space="preserve"> Industria de la madera y del corcho, excepto muebles; cestería y espartería</t>
  </si>
  <si>
    <t xml:space="preserve"> Industria del papel</t>
  </si>
  <si>
    <t xml:space="preserve"> Fabricación de muebles</t>
  </si>
  <si>
    <t>.</t>
  </si>
  <si>
    <t>- Dato protegido por secreto estadístico</t>
  </si>
  <si>
    <t>-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</si>
  <si>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</si>
  <si>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</si>
  <si>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</si>
  <si>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</si>
  <si>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</si>
  <si>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</si>
  <si>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</si>
  <si>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</si>
  <si>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</si>
  <si>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</si>
  <si>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</si>
  <si>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</si>
  <si>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</si>
  <si>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</si>
  <si>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</si>
  <si>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</si>
  <si>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</si>
  <si>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</si>
  <si>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</si>
  <si>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</si>
  <si>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</si>
  <si>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</si>
  <si>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</si>
  <si>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</si>
  <si>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</si>
  <si>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</si>
  <si>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</si>
  <si>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</si>
  <si>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</si>
  <si>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16 Industria de la madera y del corcho, excepto muebles; cestería y espartería</t>
  </si>
  <si>
    <t>161 Aserrado y cepillado de la madera</t>
  </si>
  <si>
    <t>162 Fabricación de productos de madera, corcho, cestería y espartería</t>
  </si>
  <si>
    <t>17 Industria del papel</t>
  </si>
  <si>
    <t>171 Fabricación de pasta papelera, papel y cartón</t>
  </si>
  <si>
    <t>172 Fabricación de artículos de papel y de cartón</t>
  </si>
  <si>
    <t>31 Fabricación de muebles</t>
  </si>
  <si>
    <t>310 Fabricación de muebles</t>
  </si>
  <si>
    <t>─</t>
  </si>
  <si>
    <t>16.23+16.24 Estructuras de madera y piezas de carpintería y ebanistería para la construcción</t>
  </si>
  <si>
    <t>(-) no hay dato para este año</t>
  </si>
  <si>
    <t xml:space="preserve"> (-) no hay dato para este año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</si>
  <si>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</si>
  <si>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</si>
  <si>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</si>
  <si>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</si>
  <si>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</si>
  <si>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</si>
  <si>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</si>
  <si>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</si>
  <si>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</si>
  <si>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</si>
  <si>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</si>
  <si>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</si>
  <si>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</si>
  <si>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</si>
  <si>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</si>
  <si>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</si>
  <si>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</si>
  <si>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</si>
  <si>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</si>
  <si>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</si>
  <si>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</si>
  <si>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</si>
  <si>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</si>
  <si>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</si>
  <si>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</si>
  <si>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</si>
  <si>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</si>
  <si>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</si>
  <si>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</si>
  <si>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</si>
  <si>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Total Zumo Y Néctar</t>
  </si>
  <si>
    <t xml:space="preserve">LA INDUSTRIA DE LA ALIMENTACIÓN </t>
  </si>
  <si>
    <t>10.1.2. Análisis autonómico de empresas y establecimientos</t>
  </si>
  <si>
    <t>(*)Estadistica estructural de empresas: sector industrial, 2017 I.N.E (No hay datos este año)</t>
  </si>
  <si>
    <t>10.3.1. Evolución del número de empresas y establecimientos de la Industria de la Alimentación</t>
  </si>
  <si>
    <t>Var 18/17</t>
  </si>
  <si>
    <t>10.3.2. Evolución del número de empresas y establecimientos de la Industria Forestal</t>
  </si>
  <si>
    <t>10.4.1. Estructura de los subsectores de actividad de la  Industria de la Alimentación</t>
  </si>
  <si>
    <t>10.14. Serie histórica de población activa, ocupada y parada</t>
  </si>
  <si>
    <t xml:space="preserve"> Indicadores de la Industria de la Alimentación y Fabricacion de bebidas según subsectores de actividad, 2017</t>
  </si>
  <si>
    <t>10.5.1. Indicadores de la Industria de la Alimentación y Fabricación de bebidas según subsectores de actividad, 2016</t>
  </si>
  <si>
    <t>10.5.2. Indicadores de la Industria Forestal según subsectores de actividad, 2016</t>
  </si>
  <si>
    <t>Indicadores de la Industria Forestal según subsectores de actividad, 2017</t>
  </si>
  <si>
    <t xml:space="preserve"> Análisis autonómico de los indicadores de la Industria de la Alimentación, 2017</t>
  </si>
  <si>
    <t>10.6. Análisis autonómico de los indicadores de la Industria de la Alimentación, 2016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</si>
  <si>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</si>
  <si>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</si>
  <si>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</si>
  <si>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</si>
  <si>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</si>
  <si>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</si>
  <si>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</si>
  <si>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</si>
  <si>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</si>
  <si>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</si>
  <si>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>Análisis autonómico de los indicadores en las Industrias Forestal y en la Industria de Medio Ambiente, 2017</t>
  </si>
  <si>
    <t>Fuente: Estadística estructural de empresa: sector industrial.  Año 2017, I.N.E</t>
  </si>
  <si>
    <t>Fuente: Estadística estructural de empresa: sector industrial.  Año 2017 I.N.E</t>
  </si>
  <si>
    <t>10.8.2. Evolución del Índice de Producción de la Industria Forestal (Base 2015 = 100)</t>
  </si>
  <si>
    <t>10.10.1. Evolución del Índice de Precios de la Industria de la Alimentación y Fabricación de Bebidas (Base 2015 = 100)</t>
  </si>
  <si>
    <t>10.10.2. Evolución del Índice de Precios de la Industria Forestal (Base 2015 = 100)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</si>
  <si>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</si>
  <si>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</si>
  <si>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</si>
  <si>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</si>
  <si>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</si>
  <si>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</si>
  <si>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</si>
  <si>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</si>
  <si>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</si>
  <si>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>10.12.1. Índice de Precios de Consumo de la  Industria de la Alimentación y General (Base 2015 = 100)</t>
  </si>
  <si>
    <t>2018/2017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</si>
  <si>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</si>
  <si>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</si>
  <si>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</si>
  <si>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</si>
  <si>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</si>
  <si>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</si>
  <si>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</si>
  <si>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10.11.1. Tasas de variación (%) del Índice de Precios de la Industria de la Alimentación y Fabricación de Bebidas</t>
  </si>
  <si>
    <t>10.11.2. Tasas de variación (%) del Índice de Precios de la Industria Forestal</t>
  </si>
  <si>
    <t>10.13.1. Tasa de variación  del Índice de Precios de Consumo de la Industria de la Alimentación y General</t>
  </si>
  <si>
    <r>
      <t xml:space="preserve">10.16.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</si>
  <si>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10.17.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</si>
  <si>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10.4.2. Estructura de los subsectores de actividad de la  Industria Forestal</t>
  </si>
  <si>
    <t>10.8.1. Evolución del Índice de Producción de la Industria de la Alimentación y Fabricación de Bebidas (Base 2015 = 100)</t>
  </si>
  <si>
    <t>10.9.2. Tasas de variación (%) del Índice de Producción  Industria Forestal</t>
  </si>
  <si>
    <t>10.7. Análisis autonómico de los indicadores en las Industrias Forestal , 2016</t>
  </si>
  <si>
    <t>Personal ocupado (Personas)</t>
  </si>
  <si>
    <t>Evolución en hogares 2018/2017 (%)</t>
  </si>
  <si>
    <t>10.15 Valor de los alimentos comprados</t>
  </si>
  <si>
    <t>10.1.1. Análisis autonómico de empresas y establecimientos de la Industria de la Alimentación, 2019</t>
  </si>
  <si>
    <t>Fuente: Directorio Central de Empresas 2019 del I.N.E.</t>
  </si>
  <si>
    <t>de la Industria Forestal, 2019</t>
  </si>
  <si>
    <t>10.2.1. Empresas y establecimientos de la Industria de la Alimentación según subsector de actividad, 2019</t>
  </si>
  <si>
    <t>Fuente: Directorio Central de Empresas 2019</t>
  </si>
  <si>
    <t>10.2.2. Empresas y establecimientos de la Industria Forestal según subsector de actividad, 2019</t>
  </si>
  <si>
    <t xml:space="preserve">- </t>
  </si>
  <si>
    <t>Var 19/18</t>
  </si>
  <si>
    <t>según subsector de actividad, 2019</t>
  </si>
  <si>
    <t>según asalariados del establecimiento, 2019</t>
  </si>
  <si>
    <t>2019 - 2018</t>
  </si>
  <si>
    <t>2019/2018</t>
  </si>
  <si>
    <t>2019 (P)</t>
  </si>
  <si>
    <t>(*)Estadística estructural de empresas: sector industrial, 2017 I.N.E (último dato publicado)</t>
  </si>
  <si>
    <t>10.9.1. Tasas de variación (%) del Índice de Producción  Industria de la Alimentación y Fabricación de Bebidas</t>
  </si>
  <si>
    <t>I.NE.: Población referida al año 2019: 18.582.890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</si>
</sst>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.000\ "/>
    <numFmt numFmtId="170" formatCode="#,##0.000"/>
    <numFmt numFmtId="171" formatCode="0.000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__;\–#,##0.0__;0.0__;@__"/>
    <numFmt numFmtId="176" formatCode="#,##0.00__;\–#,##0.00__;0.00__;@__"/>
    <numFmt numFmtId="177" formatCode="#,##0\ \ "/>
    <numFmt numFmtId="178" formatCode="0.00\ \ 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indexed="60"/>
      </left>
      <right/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0"/>
      </right>
      <top style="thin">
        <color indexed="9"/>
      </top>
      <bottom style="thin">
        <color indexed="9"/>
      </bottom>
      <diagonal/>
    </border>
  </borders>
  <cellStyleXfs count="9">
    <xf numFmtId="0" fontId="0" fillId="0" borderId="0"/>
    <xf numFmtId="173" fontId="1" fillId="0" borderId="0" applyFont="0" applyFill="0" applyBorder="0" applyAlignment="0" applyProtection="0"/>
    <xf numFmtId="0" fontId="16" fillId="0" borderId="0"/>
    <xf numFmtId="0" fontId="1" fillId="0" borderId="0"/>
    <xf numFmtId="172" fontId="3" fillId="0" borderId="1">
      <alignment horizontal="right"/>
    </xf>
    <xf numFmtId="0" fontId="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</cellStyleXfs>
  <cellXfs count="537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 vertical="center"/>
    </xf>
    <xf numFmtId="169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4" fontId="3" fillId="2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4" fontId="3" fillId="2" borderId="6" xfId="0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4" fontId="3" fillId="2" borderId="9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1" xfId="0" quotePrefix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2" fontId="3" fillId="0" borderId="4" xfId="0" applyNumberFormat="1" applyFont="1" applyBorder="1" applyAlignment="1">
      <alignment vertical="center"/>
    </xf>
    <xf numFmtId="167" fontId="2" fillId="0" borderId="11" xfId="0" quotePrefix="1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167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7" fontId="3" fillId="0" borderId="11" xfId="0" applyNumberFormat="1" applyFont="1" applyFill="1" applyBorder="1" applyAlignment="1"/>
    <xf numFmtId="0" fontId="3" fillId="0" borderId="15" xfId="0" applyFont="1" applyFill="1" applyBorder="1"/>
    <xf numFmtId="165" fontId="2" fillId="0" borderId="11" xfId="0" applyNumberFormat="1" applyFont="1" applyBorder="1" applyAlignment="1">
      <alignment vertical="center"/>
    </xf>
    <xf numFmtId="169" fontId="2" fillId="0" borderId="11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175" fontId="3" fillId="2" borderId="6" xfId="0" applyNumberFormat="1" applyFont="1" applyFill="1" applyBorder="1" applyAlignment="1" applyProtection="1">
      <alignment horizontal="right"/>
    </xf>
    <xf numFmtId="175" fontId="3" fillId="2" borderId="7" xfId="0" applyNumberFormat="1" applyFont="1" applyFill="1" applyBorder="1" applyAlignment="1" applyProtection="1">
      <alignment horizontal="right"/>
    </xf>
    <xf numFmtId="175" fontId="3" fillId="2" borderId="9" xfId="0" applyNumberFormat="1" applyFont="1" applyFill="1" applyBorder="1" applyAlignment="1" applyProtection="1">
      <alignment horizontal="right"/>
    </xf>
    <xf numFmtId="175" fontId="3" fillId="2" borderId="10" xfId="0" applyNumberFormat="1" applyFont="1" applyFill="1" applyBorder="1" applyAlignment="1" applyProtection="1">
      <alignment horizontal="right"/>
    </xf>
    <xf numFmtId="175" fontId="3" fillId="0" borderId="9" xfId="0" applyNumberFormat="1" applyFont="1" applyFill="1" applyBorder="1" applyAlignment="1" applyProtection="1">
      <alignment horizontal="right"/>
    </xf>
    <xf numFmtId="175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5" fontId="2" fillId="2" borderId="9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center" vertical="center"/>
    </xf>
    <xf numFmtId="175" fontId="3" fillId="2" borderId="16" xfId="0" applyNumberFormat="1" applyFont="1" applyFill="1" applyBorder="1" applyAlignment="1" applyProtection="1">
      <alignment horizontal="right"/>
    </xf>
    <xf numFmtId="175" fontId="3" fillId="2" borderId="12" xfId="0" applyNumberFormat="1" applyFont="1" applyFill="1" applyBorder="1" applyAlignment="1" applyProtection="1">
      <alignment horizontal="right"/>
    </xf>
    <xf numFmtId="175" fontId="2" fillId="0" borderId="9" xfId="0" applyNumberFormat="1" applyFont="1" applyFill="1" applyBorder="1" applyAlignment="1" applyProtection="1">
      <alignment horizontal="right"/>
    </xf>
    <xf numFmtId="175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75" fontId="3" fillId="0" borderId="16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69" fontId="8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170" fontId="3" fillId="0" borderId="0" xfId="2" applyNumberFormat="1" applyFont="1" applyAlignment="1">
      <alignment horizontal="left" vertical="justify" wrapText="1"/>
    </xf>
    <xf numFmtId="170" fontId="3" fillId="0" borderId="0" xfId="2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167" fontId="3" fillId="0" borderId="9" xfId="0" applyNumberFormat="1" applyFont="1" applyFill="1" applyBorder="1"/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3" borderId="15" xfId="0" applyNumberFormat="1" applyFont="1" applyFill="1" applyBorder="1" applyAlignment="1">
      <alignment horizontal="left"/>
    </xf>
    <xf numFmtId="174" fontId="2" fillId="3" borderId="16" xfId="0" applyNumberFormat="1" applyFont="1" applyFill="1" applyBorder="1" applyAlignment="1" applyProtection="1">
      <alignment horizontal="right"/>
    </xf>
    <xf numFmtId="176" fontId="2" fillId="3" borderId="16" xfId="0" applyNumberFormat="1" applyFont="1" applyFill="1" applyBorder="1" applyAlignment="1" applyProtection="1">
      <alignment horizontal="right"/>
    </xf>
    <xf numFmtId="176" fontId="2" fillId="3" borderId="12" xfId="0" applyNumberFormat="1" applyFont="1" applyFill="1" applyBorder="1" applyAlignment="1" applyProtection="1">
      <alignment horizontal="right"/>
    </xf>
    <xf numFmtId="0" fontId="2" fillId="3" borderId="15" xfId="0" applyFont="1" applyFill="1" applyBorder="1"/>
    <xf numFmtId="175" fontId="2" fillId="3" borderId="16" xfId="0" applyNumberFormat="1" applyFont="1" applyFill="1" applyBorder="1" applyAlignment="1" applyProtection="1">
      <alignment horizontal="right"/>
    </xf>
    <xf numFmtId="175" fontId="2" fillId="3" borderId="12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5" fontId="3" fillId="0" borderId="11" xfId="0" applyNumberFormat="1" applyFont="1" applyFill="1" applyBorder="1" applyAlignment="1" applyProtection="1">
      <alignment horizontal="right"/>
    </xf>
    <xf numFmtId="175" fontId="3" fillId="0" borderId="7" xfId="0" applyNumberFormat="1" applyFont="1" applyFill="1" applyBorder="1" applyAlignment="1" applyProtection="1">
      <alignment horizontal="right"/>
    </xf>
    <xf numFmtId="175" fontId="3" fillId="0" borderId="0" xfId="0" applyNumberFormat="1" applyFont="1" applyFill="1" applyBorder="1" applyAlignment="1" applyProtection="1">
      <alignment horizontal="right"/>
    </xf>
    <xf numFmtId="0" fontId="3" fillId="3" borderId="13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70" fontId="3" fillId="0" borderId="0" xfId="2" applyNumberFormat="1" applyFont="1" applyAlignment="1">
      <alignment horizontal="left" wrapText="1"/>
    </xf>
    <xf numFmtId="175" fontId="2" fillId="4" borderId="16" xfId="0" applyNumberFormat="1" applyFont="1" applyFill="1" applyBorder="1" applyAlignment="1" applyProtection="1">
      <alignment horizontal="right"/>
    </xf>
    <xf numFmtId="175" fontId="2" fillId="4" borderId="10" xfId="0" applyNumberFormat="1" applyFont="1" applyFill="1" applyBorder="1" applyAlignment="1" applyProtection="1">
      <alignment horizontal="right"/>
    </xf>
    <xf numFmtId="170" fontId="3" fillId="0" borderId="0" xfId="2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3" borderId="15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indent="1"/>
    </xf>
    <xf numFmtId="4" fontId="2" fillId="3" borderId="12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0" fillId="0" borderId="10" xfId="0" applyNumberFormat="1" applyBorder="1" applyAlignment="1">
      <alignment horizontal="right" indent="2"/>
    </xf>
    <xf numFmtId="0" fontId="5" fillId="0" borderId="0" xfId="5" applyFont="1" applyFill="1" applyAlignment="1"/>
    <xf numFmtId="0" fontId="1" fillId="0" borderId="0" xfId="5" applyFont="1" applyFill="1" applyAlignment="1"/>
    <xf numFmtId="0" fontId="1" fillId="0" borderId="0" xfId="5" applyFont="1" applyFill="1" applyAlignment="1">
      <alignment vertical="center"/>
    </xf>
    <xf numFmtId="0" fontId="1" fillId="3" borderId="7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1" fontId="1" fillId="3" borderId="12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 applyProtection="1">
      <alignment horizontal="right"/>
    </xf>
    <xf numFmtId="0" fontId="1" fillId="0" borderId="8" xfId="0" applyFont="1" applyFill="1" applyBorder="1"/>
    <xf numFmtId="177" fontId="1" fillId="0" borderId="9" xfId="3" applyNumberFormat="1" applyFont="1" applyBorder="1" applyAlignment="1">
      <alignment horizontal="right" vertical="center"/>
    </xf>
    <xf numFmtId="176" fontId="1" fillId="2" borderId="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/>
    </xf>
    <xf numFmtId="174" fontId="1" fillId="2" borderId="9" xfId="0" applyNumberFormat="1" applyFont="1" applyFill="1" applyBorder="1" applyAlignment="1" applyProtection="1">
      <alignment horizontal="right"/>
    </xf>
    <xf numFmtId="176" fontId="1" fillId="2" borderId="10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174" fontId="1" fillId="2" borderId="7" xfId="0" applyNumberFormat="1" applyFont="1" applyFill="1" applyBorder="1" applyAlignment="1" applyProtection="1">
      <alignment horizontal="right"/>
    </xf>
    <xf numFmtId="0" fontId="1" fillId="0" borderId="11" xfId="0" quotePrefix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6" fontId="1" fillId="2" borderId="0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76" fontId="1" fillId="2" borderId="11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/>
    <xf numFmtId="167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76" fontId="1" fillId="0" borderId="6" xfId="0" applyNumberFormat="1" applyFont="1" applyFill="1" applyBorder="1" applyAlignment="1" applyProtection="1">
      <alignment horizontal="right"/>
    </xf>
    <xf numFmtId="174" fontId="1" fillId="2" borderId="6" xfId="0" applyNumberFormat="1" applyFont="1" applyFill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right"/>
    </xf>
    <xf numFmtId="176" fontId="1" fillId="0" borderId="9" xfId="0" applyNumberFormat="1" applyFont="1" applyFill="1" applyBorder="1" applyAlignment="1" applyProtection="1">
      <alignment horizontal="right"/>
    </xf>
    <xf numFmtId="167" fontId="1" fillId="0" borderId="11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/>
    <xf numFmtId="174" fontId="1" fillId="2" borderId="10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174" fontId="1" fillId="2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167" fontId="1" fillId="3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16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77" fontId="1" fillId="0" borderId="6" xfId="3" applyNumberFormat="1" applyFont="1" applyBorder="1" applyAlignment="1">
      <alignment horizontal="right"/>
    </xf>
    <xf numFmtId="49" fontId="2" fillId="6" borderId="15" xfId="0" applyNumberFormat="1" applyFont="1" applyFill="1" applyBorder="1" applyAlignment="1">
      <alignment horizontal="left"/>
    </xf>
    <xf numFmtId="174" fontId="2" fillId="6" borderId="16" xfId="0" applyNumberFormat="1" applyFont="1" applyFill="1" applyBorder="1" applyAlignment="1" applyProtection="1">
      <alignment horizontal="right"/>
    </xf>
    <xf numFmtId="176" fontId="2" fillId="6" borderId="16" xfId="0" applyNumberFormat="1" applyFont="1" applyFill="1" applyBorder="1" applyAlignment="1" applyProtection="1">
      <alignment horizontal="right"/>
    </xf>
    <xf numFmtId="176" fontId="2" fillId="6" borderId="12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8" xfId="0" applyFont="1" applyBorder="1"/>
    <xf numFmtId="169" fontId="1" fillId="0" borderId="2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9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69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169" fontId="1" fillId="0" borderId="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1" fontId="1" fillId="3" borderId="12" xfId="0" applyNumberFormat="1" applyFont="1" applyFill="1" applyBorder="1" applyAlignment="1">
      <alignment horizontal="center" vertical="center"/>
    </xf>
    <xf numFmtId="176" fontId="1" fillId="5" borderId="7" xfId="0" applyNumberFormat="1" applyFont="1" applyFill="1" applyBorder="1" applyAlignment="1" applyProtection="1">
      <alignment horizontal="right"/>
    </xf>
    <xf numFmtId="176" fontId="1" fillId="5" borderId="1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 indent="8"/>
    </xf>
    <xf numFmtId="3" fontId="1" fillId="0" borderId="0" xfId="0" applyNumberFormat="1" applyFont="1" applyFill="1" applyAlignment="1">
      <alignment horizontal="left" indent="8"/>
    </xf>
    <xf numFmtId="0" fontId="1" fillId="0" borderId="0" xfId="0" applyFont="1" applyFill="1" applyAlignment="1">
      <alignment horizontal="left" indent="8"/>
    </xf>
    <xf numFmtId="2" fontId="1" fillId="0" borderId="0" xfId="0" applyNumberFormat="1" applyFont="1" applyFill="1" applyAlignment="1">
      <alignment horizontal="left" indent="8"/>
    </xf>
    <xf numFmtId="0" fontId="1" fillId="0" borderId="0" xfId="0" applyFont="1" applyFill="1" applyBorder="1" applyAlignment="1"/>
    <xf numFmtId="2" fontId="1" fillId="0" borderId="4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17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3" borderId="13" xfId="0" quotePrefix="1" applyNumberFormat="1" applyFont="1" applyFill="1" applyBorder="1" applyAlignment="1">
      <alignment horizontal="center" vertical="center"/>
    </xf>
    <xf numFmtId="2" fontId="1" fillId="3" borderId="14" xfId="0" quotePrefix="1" applyNumberFormat="1" applyFont="1" applyFill="1" applyBorder="1" applyAlignment="1">
      <alignment horizontal="center" vertical="center"/>
    </xf>
    <xf numFmtId="170" fontId="1" fillId="0" borderId="0" xfId="2" applyNumberFormat="1" applyFont="1" applyAlignment="1">
      <alignment horizontal="left" wrapText="1"/>
    </xf>
    <xf numFmtId="167" fontId="1" fillId="0" borderId="0" xfId="0" applyNumberFormat="1" applyFont="1" applyFill="1"/>
    <xf numFmtId="170" fontId="1" fillId="0" borderId="0" xfId="2" applyNumberFormat="1" applyFont="1" applyAlignment="1">
      <alignment horizontal="left" vertical="justify" wrapText="1"/>
    </xf>
    <xf numFmtId="175" fontId="1" fillId="2" borderId="10" xfId="0" applyNumberFormat="1" applyFont="1" applyFill="1" applyBorder="1" applyAlignment="1" applyProtection="1">
      <alignment horizontal="right"/>
    </xf>
    <xf numFmtId="170" fontId="1" fillId="0" borderId="0" xfId="2" applyNumberFormat="1" applyFont="1" applyFill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1" fillId="0" borderId="8" xfId="0" quotePrefix="1" applyFont="1" applyFill="1" applyBorder="1" applyAlignment="1">
      <alignment horizontal="left" vertical="center"/>
    </xf>
    <xf numFmtId="0" fontId="1" fillId="0" borderId="11" xfId="0" quotePrefix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1" fillId="0" borderId="5" xfId="0" applyFont="1" applyBorder="1"/>
    <xf numFmtId="4" fontId="1" fillId="0" borderId="10" xfId="0" applyNumberFormat="1" applyFont="1" applyFill="1" applyBorder="1" applyAlignment="1">
      <alignment horizontal="right" indent="1"/>
    </xf>
    <xf numFmtId="174" fontId="1" fillId="0" borderId="0" xfId="0" applyNumberFormat="1" applyFont="1" applyFill="1" applyAlignment="1"/>
    <xf numFmtId="1" fontId="1" fillId="3" borderId="5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vertical="center"/>
    </xf>
    <xf numFmtId="1" fontId="1" fillId="3" borderId="1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right" indent="1"/>
    </xf>
    <xf numFmtId="2" fontId="1" fillId="0" borderId="9" xfId="0" applyNumberFormat="1" applyFont="1" applyFill="1" applyBorder="1" applyAlignment="1">
      <alignment horizontal="right" indent="1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36" xfId="0" applyNumberFormat="1" applyFont="1" applyFill="1" applyBorder="1" applyAlignment="1">
      <alignment horizontal="center" vertical="center" wrapText="1"/>
    </xf>
    <xf numFmtId="165" fontId="1" fillId="3" borderId="22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indent="1"/>
    </xf>
    <xf numFmtId="174" fontId="1" fillId="2" borderId="37" xfId="0" applyNumberFormat="1" applyFont="1" applyFill="1" applyBorder="1" applyAlignment="1" applyProtection="1">
      <alignment horizontal="right"/>
    </xf>
    <xf numFmtId="174" fontId="1" fillId="2" borderId="38" xfId="0" applyNumberFormat="1" applyFont="1" applyFill="1" applyBorder="1" applyAlignment="1" applyProtection="1">
      <alignment horizontal="right"/>
    </xf>
    <xf numFmtId="174" fontId="1" fillId="2" borderId="3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 indent="1"/>
    </xf>
    <xf numFmtId="174" fontId="1" fillId="2" borderId="40" xfId="0" applyNumberFormat="1" applyFont="1" applyFill="1" applyBorder="1" applyAlignment="1" applyProtection="1">
      <alignment horizontal="right"/>
    </xf>
    <xf numFmtId="0" fontId="0" fillId="0" borderId="41" xfId="0" applyBorder="1" applyAlignment="1">
      <alignment horizontal="center"/>
    </xf>
    <xf numFmtId="1" fontId="12" fillId="0" borderId="41" xfId="0" applyNumberFormat="1" applyFont="1" applyBorder="1" applyAlignment="1">
      <alignment horizontal="right"/>
    </xf>
    <xf numFmtId="0" fontId="21" fillId="0" borderId="0" xfId="6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74" fontId="1" fillId="2" borderId="12" xfId="0" applyNumberFormat="1" applyFont="1" applyFill="1" applyBorder="1" applyAlignment="1" applyProtection="1">
      <alignment horizontal="right"/>
    </xf>
    <xf numFmtId="174" fontId="1" fillId="2" borderId="43" xfId="0" applyNumberFormat="1" applyFont="1" applyFill="1" applyBorder="1" applyAlignment="1" applyProtection="1">
      <alignment horizontal="right"/>
    </xf>
    <xf numFmtId="174" fontId="1" fillId="2" borderId="16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165" fontId="1" fillId="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indent="1"/>
    </xf>
    <xf numFmtId="0" fontId="22" fillId="5" borderId="4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16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0" fillId="0" borderId="11" xfId="0" applyBorder="1"/>
    <xf numFmtId="169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left" wrapText="1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3" fillId="5" borderId="44" xfId="0" applyFont="1" applyFill="1" applyBorder="1" applyAlignment="1">
      <alignment horizontal="left" wrapText="1" indent="1"/>
    </xf>
    <xf numFmtId="0" fontId="23" fillId="5" borderId="44" xfId="0" applyFont="1" applyFill="1" applyBorder="1" applyAlignment="1">
      <alignment horizontal="left" wrapText="1"/>
    </xf>
    <xf numFmtId="0" fontId="23" fillId="5" borderId="45" xfId="0" applyFont="1" applyFill="1" applyBorder="1" applyAlignment="1">
      <alignment horizontal="left" wrapText="1" indent="1"/>
    </xf>
    <xf numFmtId="0" fontId="1" fillId="0" borderId="8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3" fillId="0" borderId="0" xfId="5"/>
    <xf numFmtId="0" fontId="2" fillId="0" borderId="0" xfId="0" applyFont="1" applyFill="1" applyAlignment="1"/>
    <xf numFmtId="0" fontId="2" fillId="0" borderId="0" xfId="0" applyFont="1" applyBorder="1"/>
    <xf numFmtId="2" fontId="1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177" fontId="1" fillId="0" borderId="6" xfId="3" applyNumberFormat="1" applyFont="1" applyFill="1" applyBorder="1" applyAlignment="1">
      <alignment horizontal="right"/>
    </xf>
    <xf numFmtId="177" fontId="1" fillId="0" borderId="9" xfId="3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175" fontId="3" fillId="0" borderId="6" xfId="0" applyNumberFormat="1" applyFont="1" applyFill="1" applyBorder="1" applyAlignment="1" applyProtection="1">
      <alignment horizontal="right"/>
    </xf>
    <xf numFmtId="0" fontId="20" fillId="0" borderId="0" xfId="6" applyFill="1" applyBorder="1" applyAlignment="1" applyProtection="1">
      <alignment horizontal="left"/>
    </xf>
    <xf numFmtId="174" fontId="1" fillId="0" borderId="37" xfId="0" applyNumberFormat="1" applyFont="1" applyFill="1" applyBorder="1" applyAlignment="1" applyProtection="1">
      <alignment horizontal="right"/>
    </xf>
    <xf numFmtId="174" fontId="1" fillId="0" borderId="10" xfId="0" applyNumberFormat="1" applyFont="1" applyFill="1" applyBorder="1" applyAlignment="1" applyProtection="1">
      <alignment horizontal="right"/>
    </xf>
    <xf numFmtId="174" fontId="2" fillId="2" borderId="9" xfId="0" applyNumberFormat="1" applyFont="1" applyFill="1" applyBorder="1" applyAlignment="1" applyProtection="1">
      <alignment horizontal="right"/>
    </xf>
    <xf numFmtId="174" fontId="2" fillId="2" borderId="37" xfId="0" applyNumberFormat="1" applyFont="1" applyFill="1" applyBorder="1" applyAlignment="1" applyProtection="1">
      <alignment horizontal="right"/>
    </xf>
    <xf numFmtId="174" fontId="2" fillId="2" borderId="10" xfId="0" applyNumberFormat="1" applyFont="1" applyFill="1" applyBorder="1" applyAlignment="1" applyProtection="1">
      <alignment horizontal="right"/>
    </xf>
    <xf numFmtId="0" fontId="3" fillId="7" borderId="0" xfId="0" applyFont="1" applyFill="1"/>
    <xf numFmtId="175" fontId="1" fillId="0" borderId="9" xfId="0" applyNumberFormat="1" applyFont="1" applyFill="1" applyBorder="1" applyAlignment="1" applyProtection="1">
      <alignment horizontal="right"/>
    </xf>
    <xf numFmtId="175" fontId="2" fillId="0" borderId="16" xfId="0" applyNumberFormat="1" applyFont="1" applyFill="1" applyBorder="1" applyAlignment="1" applyProtection="1">
      <alignment horizontal="right"/>
    </xf>
    <xf numFmtId="175" fontId="2" fillId="0" borderId="12" xfId="0" applyNumberFormat="1" applyFont="1" applyFill="1" applyBorder="1" applyAlignment="1" applyProtection="1">
      <alignment horizontal="right"/>
    </xf>
    <xf numFmtId="175" fontId="1" fillId="0" borderId="10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/>
    <xf numFmtId="167" fontId="2" fillId="0" borderId="9" xfId="0" applyNumberFormat="1" applyFont="1" applyFill="1" applyBorder="1"/>
    <xf numFmtId="176" fontId="1" fillId="5" borderId="9" xfId="0" applyNumberFormat="1" applyFont="1" applyFill="1" applyBorder="1" applyAlignment="1" applyProtection="1">
      <alignment horizontal="right"/>
    </xf>
    <xf numFmtId="4" fontId="0" fillId="5" borderId="7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1"/>
    </xf>
    <xf numFmtId="176" fontId="1" fillId="0" borderId="7" xfId="0" applyNumberFormat="1" applyFont="1" applyFill="1" applyBorder="1" applyAlignment="1" applyProtection="1">
      <alignment horizontal="right"/>
    </xf>
    <xf numFmtId="176" fontId="1" fillId="0" borderId="10" xfId="0" applyNumberFormat="1" applyFont="1" applyFill="1" applyBorder="1" applyAlignment="1" applyProtection="1">
      <alignment horizontal="right"/>
    </xf>
    <xf numFmtId="176" fontId="2" fillId="3" borderId="12" xfId="0" quotePrefix="1" applyNumberFormat="1" applyFont="1" applyFill="1" applyBorder="1" applyAlignment="1" applyProtection="1">
      <alignment horizontal="right"/>
    </xf>
    <xf numFmtId="167" fontId="1" fillId="3" borderId="14" xfId="0" applyNumberFormat="1" applyFont="1" applyFill="1" applyBorder="1" applyAlignment="1">
      <alignment horizontal="center"/>
    </xf>
    <xf numFmtId="175" fontId="1" fillId="0" borderId="6" xfId="0" applyNumberFormat="1" applyFont="1" applyFill="1" applyBorder="1" applyAlignment="1" applyProtection="1">
      <alignment horizontal="right"/>
    </xf>
    <xf numFmtId="175" fontId="1" fillId="0" borderId="7" xfId="0" applyNumberFormat="1" applyFont="1" applyFill="1" applyBorder="1" applyAlignment="1" applyProtection="1">
      <alignment horizontal="right"/>
    </xf>
    <xf numFmtId="178" fontId="1" fillId="0" borderId="11" xfId="3" applyNumberFormat="1" applyFont="1" applyFill="1" applyBorder="1" applyAlignment="1"/>
    <xf numFmtId="178" fontId="1" fillId="0" borderId="0" xfId="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7"/>
    <xf numFmtId="0" fontId="5" fillId="0" borderId="0" xfId="8" applyFont="1" applyFill="1" applyAlignment="1"/>
    <xf numFmtId="0" fontId="1" fillId="0" borderId="0" xfId="8" applyFont="1" applyFill="1" applyBorder="1"/>
    <xf numFmtId="0" fontId="1" fillId="3" borderId="5" xfId="8" applyFont="1" applyFill="1" applyBorder="1" applyAlignment="1">
      <alignment vertical="center"/>
    </xf>
    <xf numFmtId="0" fontId="1" fillId="0" borderId="0" xfId="8" applyFont="1" applyFill="1" applyAlignment="1">
      <alignment vertical="center"/>
    </xf>
    <xf numFmtId="0" fontId="1" fillId="3" borderId="8" xfId="8" applyFont="1" applyFill="1" applyBorder="1" applyAlignment="1">
      <alignment horizontal="center" vertical="center"/>
    </xf>
    <xf numFmtId="0" fontId="1" fillId="3" borderId="15" xfId="8" applyFont="1" applyFill="1" applyBorder="1" applyAlignment="1">
      <alignment vertical="center"/>
    </xf>
    <xf numFmtId="0" fontId="1" fillId="3" borderId="13" xfId="8" applyFont="1" applyFill="1" applyBorder="1" applyAlignment="1">
      <alignment horizontal="center" vertical="center"/>
    </xf>
    <xf numFmtId="0" fontId="1" fillId="3" borderId="14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0" fontId="1" fillId="0" borderId="5" xfId="8" applyFont="1" applyFill="1" applyBorder="1"/>
    <xf numFmtId="176" fontId="1" fillId="2" borderId="6" xfId="8" applyNumberFormat="1" applyFont="1" applyFill="1" applyBorder="1" applyAlignment="1" applyProtection="1">
      <alignment horizontal="right"/>
    </xf>
    <xf numFmtId="4" fontId="1" fillId="0" borderId="0" xfId="7" applyNumberFormat="1"/>
    <xf numFmtId="176" fontId="1" fillId="2" borderId="7" xfId="8" applyNumberFormat="1" applyFont="1" applyFill="1" applyBorder="1" applyAlignment="1" applyProtection="1">
      <alignment horizontal="right"/>
    </xf>
    <xf numFmtId="0" fontId="1" fillId="0" borderId="8" xfId="8" applyFont="1" applyFill="1" applyBorder="1"/>
    <xf numFmtId="176" fontId="1" fillId="2" borderId="9" xfId="8" applyNumberFormat="1" applyFont="1" applyFill="1" applyBorder="1" applyAlignment="1" applyProtection="1">
      <alignment horizontal="right"/>
    </xf>
    <xf numFmtId="176" fontId="1" fillId="2" borderId="10" xfId="8" applyNumberFormat="1" applyFont="1" applyFill="1" applyBorder="1" applyAlignment="1" applyProtection="1">
      <alignment horizontal="right"/>
    </xf>
    <xf numFmtId="2" fontId="1" fillId="0" borderId="0" xfId="8" applyNumberFormat="1" applyFont="1" applyFill="1" applyAlignment="1"/>
    <xf numFmtId="4" fontId="1" fillId="0" borderId="8" xfId="8" applyNumberFormat="1" applyFont="1" applyFill="1" applyBorder="1"/>
    <xf numFmtId="0" fontId="18" fillId="0" borderId="8" xfId="8" applyFont="1" applyFill="1" applyBorder="1"/>
    <xf numFmtId="0" fontId="2" fillId="3" borderId="15" xfId="8" applyFont="1" applyFill="1" applyBorder="1"/>
    <xf numFmtId="176" fontId="2" fillId="3" borderId="16" xfId="8" applyNumberFormat="1" applyFont="1" applyFill="1" applyBorder="1" applyAlignment="1" applyProtection="1">
      <alignment horizontal="right"/>
    </xf>
    <xf numFmtId="176" fontId="2" fillId="3" borderId="12" xfId="8" applyNumberFormat="1" applyFont="1" applyFill="1" applyBorder="1" applyAlignment="1" applyProtection="1">
      <alignment horizontal="right"/>
    </xf>
    <xf numFmtId="0" fontId="1" fillId="2" borderId="11" xfId="8" applyFont="1" applyFill="1" applyBorder="1"/>
    <xf numFmtId="176" fontId="1" fillId="2" borderId="11" xfId="8" applyNumberFormat="1" applyFont="1" applyFill="1" applyBorder="1"/>
    <xf numFmtId="0" fontId="1" fillId="0" borderId="11" xfId="8" applyFont="1" applyFill="1" applyBorder="1" applyAlignment="1"/>
    <xf numFmtId="0" fontId="1" fillId="0" borderId="0" xfId="8" applyFont="1" applyFill="1" applyBorder="1" applyAlignment="1"/>
    <xf numFmtId="0" fontId="1" fillId="0" borderId="4" xfId="8" applyFont="1" applyFill="1" applyBorder="1" applyAlignment="1"/>
    <xf numFmtId="0" fontId="1" fillId="3" borderId="8" xfId="8" applyFont="1" applyFill="1" applyBorder="1" applyAlignment="1">
      <alignment vertical="center"/>
    </xf>
    <xf numFmtId="0" fontId="10" fillId="0" borderId="11" xfId="8" applyFont="1" applyFill="1" applyBorder="1"/>
    <xf numFmtId="0" fontId="1" fillId="0" borderId="11" xfId="8" applyFont="1" applyFill="1" applyBorder="1"/>
    <xf numFmtId="37" fontId="1" fillId="0" borderId="11" xfId="8" applyNumberFormat="1" applyFont="1" applyFill="1" applyBorder="1"/>
    <xf numFmtId="167" fontId="9" fillId="0" borderId="11" xfId="8" applyNumberFormat="1" applyFont="1" applyFill="1" applyBorder="1" applyAlignment="1">
      <alignment horizontal="center"/>
    </xf>
    <xf numFmtId="0" fontId="19" fillId="0" borderId="0" xfId="8" applyFont="1" applyFill="1" applyAlignment="1">
      <alignment horizontal="left"/>
    </xf>
    <xf numFmtId="0" fontId="1" fillId="0" borderId="0" xfId="8" applyFont="1" applyFill="1" applyAlignment="1">
      <alignment horizontal="left"/>
    </xf>
    <xf numFmtId="0" fontId="17" fillId="0" borderId="0" xfId="8" applyFont="1"/>
    <xf numFmtId="174" fontId="1" fillId="2" borderId="0" xfId="0" applyNumberFormat="1" applyFont="1" applyFill="1" applyBorder="1" applyAlignment="1" applyProtection="1">
      <alignment horizontal="left" vertical="top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1" fillId="3" borderId="19" xfId="0" applyNumberFormat="1" applyFont="1" applyFill="1" applyBorder="1" applyAlignment="1">
      <alignment horizontal="center" vertical="center" wrapText="1"/>
    </xf>
    <xf numFmtId="165" fontId="1" fillId="3" borderId="42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/>
    </xf>
    <xf numFmtId="1" fontId="1" fillId="3" borderId="32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1" fontId="1" fillId="3" borderId="22" xfId="0" quotePrefix="1" applyNumberFormat="1" applyFont="1" applyFill="1" applyBorder="1" applyAlignment="1">
      <alignment horizontal="center" vertical="center"/>
    </xf>
    <xf numFmtId="1" fontId="1" fillId="3" borderId="24" xfId="0" quotePrefix="1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/>
    </xf>
    <xf numFmtId="0" fontId="1" fillId="4" borderId="22" xfId="8" applyFont="1" applyFill="1" applyBorder="1" applyAlignment="1">
      <alignment horizontal="center" vertical="center" wrapText="1"/>
    </xf>
    <xf numFmtId="0" fontId="1" fillId="4" borderId="23" xfId="8" applyFont="1" applyFill="1" applyBorder="1" applyAlignment="1">
      <alignment horizontal="center" vertical="center" wrapText="1"/>
    </xf>
    <xf numFmtId="0" fontId="1" fillId="3" borderId="21" xfId="8" applyFont="1" applyFill="1" applyBorder="1" applyAlignment="1">
      <alignment horizontal="center" vertical="center"/>
    </xf>
    <xf numFmtId="0" fontId="1" fillId="3" borderId="34" xfId="8" applyFont="1" applyFill="1" applyBorder="1" applyAlignment="1">
      <alignment horizontal="center" vertical="center"/>
    </xf>
    <xf numFmtId="0" fontId="1" fillId="3" borderId="25" xfId="8" applyFont="1" applyFill="1" applyBorder="1" applyAlignment="1">
      <alignment horizontal="center" vertical="center"/>
    </xf>
    <xf numFmtId="0" fontId="1" fillId="3" borderId="27" xfId="8" applyFont="1" applyFill="1" applyBorder="1" applyAlignment="1">
      <alignment horizontal="center" vertical="center"/>
    </xf>
    <xf numFmtId="0" fontId="1" fillId="3" borderId="21" xfId="8" applyFont="1" applyFill="1" applyBorder="1" applyAlignment="1">
      <alignment horizontal="center" vertical="center" wrapText="1"/>
    </xf>
    <xf numFmtId="0" fontId="1" fillId="3" borderId="34" xfId="8" quotePrefix="1" applyFont="1" applyFill="1" applyBorder="1" applyAlignment="1">
      <alignment horizontal="center" vertical="center" wrapText="1"/>
    </xf>
    <xf numFmtId="0" fontId="1" fillId="3" borderId="25" xfId="8" quotePrefix="1" applyFont="1" applyFill="1" applyBorder="1" applyAlignment="1">
      <alignment horizontal="center" vertical="center" wrapText="1"/>
    </xf>
    <xf numFmtId="0" fontId="1" fillId="3" borderId="27" xfId="8" quotePrefix="1" applyFont="1" applyFill="1" applyBorder="1" applyAlignment="1">
      <alignment horizontal="center" vertical="center" wrapText="1"/>
    </xf>
    <xf numFmtId="0" fontId="1" fillId="3" borderId="34" xfId="8" applyFont="1" applyFill="1" applyBorder="1" applyAlignment="1">
      <alignment horizontal="center" vertical="center" wrapText="1"/>
    </xf>
    <xf numFmtId="0" fontId="1" fillId="3" borderId="25" xfId="8" applyFont="1" applyFill="1" applyBorder="1" applyAlignment="1">
      <alignment horizontal="center" vertical="center" wrapText="1"/>
    </xf>
    <xf numFmtId="0" fontId="1" fillId="3" borderId="27" xfId="8" applyFont="1" applyFill="1" applyBorder="1" applyAlignment="1">
      <alignment horizontal="center" vertical="center" wrapText="1"/>
    </xf>
    <xf numFmtId="0" fontId="1" fillId="3" borderId="33" xfId="8" applyFont="1" applyFill="1" applyBorder="1" applyAlignment="1">
      <alignment horizontal="center" vertical="center" wrapText="1"/>
    </xf>
    <xf numFmtId="0" fontId="1" fillId="3" borderId="26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/>
    </xf>
    <xf numFmtId="0" fontId="1" fillId="4" borderId="22" xfId="8" applyFont="1" applyFill="1" applyBorder="1" applyAlignment="1">
      <alignment horizontal="center" vertical="center"/>
    </xf>
    <xf numFmtId="0" fontId="1" fillId="4" borderId="23" xfId="8" applyFont="1" applyFill="1" applyBorder="1" applyAlignment="1">
      <alignment horizontal="center" vertical="center"/>
    </xf>
    <xf numFmtId="0" fontId="1" fillId="3" borderId="28" xfId="8" applyFont="1" applyFill="1" applyBorder="1" applyAlignment="1">
      <alignment horizontal="center" vertical="center"/>
    </xf>
    <xf numFmtId="0" fontId="1" fillId="3" borderId="35" xfId="8" applyFont="1" applyFill="1" applyBorder="1" applyAlignment="1">
      <alignment horizontal="center" vertical="center"/>
    </xf>
    <xf numFmtId="0" fontId="1" fillId="3" borderId="29" xfId="8" applyFont="1" applyFill="1" applyBorder="1" applyAlignment="1">
      <alignment horizontal="center" vertical="center"/>
    </xf>
  </cellXfs>
  <cellStyles count="9">
    <cellStyle name="Euro" xfId="1"/>
    <cellStyle name="Hipervínculo" xfId="6" builtinId="8"/>
    <cellStyle name="Normal" xfId="0" builtinId="0"/>
    <cellStyle name="Normal 2" xfId="5"/>
    <cellStyle name="Normal 2 2" xfId="8"/>
    <cellStyle name="Normal 3" xfId="7"/>
    <cellStyle name="Normal_2.1 EnctaInd Empresas 2006 DATOS_INE_nc44707" xfId="2"/>
    <cellStyle name="Normal_EnctaInd Empresas 2001" xfId="3"/>
    <cellStyle name="pepe" xfId="4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2019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366977246192125E-2"/>
                  <c:y val="1.03997129255308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'10.2.1'!$B$8:$B$15</c:f>
              <c:numCache>
                <c:formatCode>#,##0\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'10.3.1'!$B$8:$B$15</c:f>
              <c:numCache>
                <c:formatCode>#,##0\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ser>
          <c:idx val="1"/>
          <c:order val="1"/>
          <c:tx>
            <c:strRef>
              <c:f>'10.3.1'!$C$7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'10.3.1'!$C$8:$C$15</c:f>
              <c:numCache>
                <c:formatCode>#,##0\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39643008"/>
        <c:axId val="-663166928"/>
      </c:barChart>
      <c:catAx>
        <c:axId val="-8396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6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663166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39643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'10.3.1'!$E$8:$E$15</c:f>
              <c:numCache>
                <c:formatCode>#,##0\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ser>
          <c:idx val="1"/>
          <c:order val="1"/>
          <c:tx>
            <c:strRef>
              <c:f>'10.3.1'!$F$7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'10.3.1'!$F$8:$F$15</c:f>
              <c:numCache>
                <c:formatCode>#,##0\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5088"/>
        <c:axId val="-663170192"/>
      </c:barChart>
      <c:catAx>
        <c:axId val="-6631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0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5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0339945654532979"/>
          <c:y val="5.4674814543840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22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'10.3.2'!$B$9:$B$11</c:f>
              <c:numCache>
                <c:formatCode>#,##0__;\–#,##0__;0__;@__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ser>
          <c:idx val="1"/>
          <c:order val="1"/>
          <c:tx>
            <c:strRef>
              <c:f>'10.3.2'!$C$7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'10.3.2'!$C$9:$C$11</c:f>
              <c:numCache>
                <c:formatCode>#,##0__;\–#,##0__;0__;@__</c:formatCode>
                <c:ptCount val="3"/>
                <c:pt idx="0">
                  <c:v>10321</c:v>
                </c:pt>
                <c:pt idx="1">
                  <c:v>1628</c:v>
                </c:pt>
                <c:pt idx="2">
                  <c:v>11947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67472"/>
        <c:axId val="-663165296"/>
      </c:barChart>
      <c:catAx>
        <c:axId val="-66316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65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7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0529883434537682"/>
          <c:y val="3.05165018809187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14"/>
          <c:h val="0.67227246632544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'10.3.2'!$E$9:$E$11</c:f>
              <c:numCache>
                <c:formatCode>#,##0__;\–#,##0__;0__;@__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ser>
          <c:idx val="1"/>
          <c:order val="1"/>
          <c:tx>
            <c:strRef>
              <c:f>'10.3.2'!$F$7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'10.3.2'!$F$9:$F$11</c:f>
              <c:numCache>
                <c:formatCode>#,##0__;\–#,##0__;0__;@__</c:formatCode>
                <c:ptCount val="3"/>
                <c:pt idx="0">
                  <c:v>11263</c:v>
                </c:pt>
                <c:pt idx="1">
                  <c:v>2040</c:v>
                </c:pt>
                <c:pt idx="2">
                  <c:v>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66384"/>
        <c:axId val="-663180528"/>
      </c:barChart>
      <c:catAx>
        <c:axId val="-66316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8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80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94696661267195"/>
          <c:y val="0.10147461037823075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cat>
          <c:val>
            <c:numRef>
              <c:f>'10.8.1'!$D$20</c:f>
              <c:numCache>
                <c:formatCode>#,##0.0__;\–#,##0.0__;0.0__;@__</c:formatCode>
                <c:ptCount val="1"/>
                <c:pt idx="0">
                  <c:v>98.279916666666665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cat>
          <c:val>
            <c:numRef>
              <c:f>'10.8.1'!$G$20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3456"/>
        <c:axId val="-663179440"/>
      </c:barChart>
      <c:catAx>
        <c:axId val="-663173456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'10.8.1'!$D$7:$D$15</c:f>
              <c:numCache>
                <c:formatCode>#,##0.0__;\–#,##0.0__;0.0__;@__</c:formatCode>
                <c:ptCount val="9"/>
                <c:pt idx="0">
                  <c:v>105.30966666666666</c:v>
                </c:pt>
                <c:pt idx="1">
                  <c:v>98.909666666666666</c:v>
                </c:pt>
                <c:pt idx="2">
                  <c:v>98.117833333333337</c:v>
                </c:pt>
                <c:pt idx="3">
                  <c:v>100.8275</c:v>
                </c:pt>
                <c:pt idx="4">
                  <c:v>98.696916666666652</c:v>
                </c:pt>
                <c:pt idx="5">
                  <c:v>105.66041666666666</c:v>
                </c:pt>
                <c:pt idx="6">
                  <c:v>103.58258333333335</c:v>
                </c:pt>
                <c:pt idx="7">
                  <c:v>104.23408333333334</c:v>
                </c:pt>
                <c:pt idx="8">
                  <c:v>109.3245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'10.8.1'!$G$7:$G$15</c:f>
              <c:numCache>
                <c:formatCode>#,##0.0__;\–#,##0.0__;0.0__;@__</c:formatCode>
                <c:ptCount val="9"/>
                <c:pt idx="0">
                  <c:v>104.05258333333335</c:v>
                </c:pt>
                <c:pt idx="1">
                  <c:v>100.73966666666668</c:v>
                </c:pt>
                <c:pt idx="2">
                  <c:v>105.83774999999999</c:v>
                </c:pt>
                <c:pt idx="3">
                  <c:v>116.1305</c:v>
                </c:pt>
                <c:pt idx="4">
                  <c:v>100.1425</c:v>
                </c:pt>
                <c:pt idx="5">
                  <c:v>106.84533333333336</c:v>
                </c:pt>
                <c:pt idx="6">
                  <c:v>104.31399999999998</c:v>
                </c:pt>
                <c:pt idx="7">
                  <c:v>105.65358333333332</c:v>
                </c:pt>
                <c:pt idx="8">
                  <c:v>109.60983333333331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1824"/>
        <c:axId val="-663165840"/>
      </c:barChart>
      <c:catAx>
        <c:axId val="-66317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65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'10.8.1'!$D$20</c:f>
              <c:numCache>
                <c:formatCode>#,##0.0__;\–#,##0.0__;0.0__;@__</c:formatCode>
                <c:ptCount val="1"/>
                <c:pt idx="0">
                  <c:v>98.279916666666665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'10.8.1'!$G$20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2912"/>
        <c:axId val="-663179984"/>
      </c:barChart>
      <c:catAx>
        <c:axId val="-66317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2019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'10.2.1'!$D$8:$D$15</c:f>
              <c:numCache>
                <c:formatCode>#,##0\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336381135707411"/>
          <c:y val="6.81256222282559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12"/>
          <c:w val="0.91774491682070558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'10.8.2'!$B$5:$D$5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'10.8.2'!$D$7:$D$9</c:f>
              <c:numCache>
                <c:formatCode>#,##0.0__;\–#,##0.0__;0.0__;@__</c:formatCode>
                <c:ptCount val="3"/>
                <c:pt idx="0">
                  <c:v>114.20033333333333</c:v>
                </c:pt>
                <c:pt idx="1">
                  <c:v>100.95808333333333</c:v>
                </c:pt>
                <c:pt idx="2">
                  <c:v>110.77466666666668</c:v>
                </c:pt>
              </c:numCache>
            </c:numRef>
          </c:val>
        </c:ser>
        <c:ser>
          <c:idx val="1"/>
          <c:order val="1"/>
          <c:tx>
            <c:strRef>
              <c:f>'10.8.2'!$E$5:$G$5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'10.8.2'!$G$7:$G$9</c:f>
              <c:numCache>
                <c:formatCode>#,##0.0__;\–#,##0.0__;0.0__;@__</c:formatCode>
                <c:ptCount val="3"/>
                <c:pt idx="0">
                  <c:v>108.05233333333337</c:v>
                </c:pt>
                <c:pt idx="1">
                  <c:v>100.29241666666667</c:v>
                </c:pt>
                <c:pt idx="2">
                  <c:v>110.60441666666667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69104"/>
        <c:axId val="-663176176"/>
      </c:barChart>
      <c:catAx>
        <c:axId val="-66316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6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9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7"/>
          <c:y val="0.13914992306996121"/>
          <c:w val="9.889094269870681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'10.10.1'!$D$7:$D$15</c:f>
              <c:numCache>
                <c:formatCode>#,##0.0__;\–#,##0.0__;0.0__;@__</c:formatCode>
                <c:ptCount val="9"/>
                <c:pt idx="0">
                  <c:v>102.64274999999998</c:v>
                </c:pt>
                <c:pt idx="1">
                  <c:v>107.76325000000001</c:v>
                </c:pt>
                <c:pt idx="2">
                  <c:v>100.50541666666668</c:v>
                </c:pt>
                <c:pt idx="3">
                  <c:v>94.550083333333347</c:v>
                </c:pt>
                <c:pt idx="4">
                  <c:v>99.70108333333333</c:v>
                </c:pt>
                <c:pt idx="5">
                  <c:v>98.722583333333333</c:v>
                </c:pt>
                <c:pt idx="6">
                  <c:v>101.46583333333335</c:v>
                </c:pt>
                <c:pt idx="7">
                  <c:v>101.91533333333335</c:v>
                </c:pt>
                <c:pt idx="8">
                  <c:v>99.190166666666656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'10.10.1'!$G$7:$G$15</c:f>
              <c:numCache>
                <c:formatCode>#,##0.0__;\–#,##0.0__;0.0__;@__</c:formatCode>
                <c:ptCount val="9"/>
                <c:pt idx="0">
                  <c:v>106.90975000000002</c:v>
                </c:pt>
                <c:pt idx="1">
                  <c:v>106.69799999999999</c:v>
                </c:pt>
                <c:pt idx="2">
                  <c:v>99.849750000000014</c:v>
                </c:pt>
                <c:pt idx="3">
                  <c:v>83.343666666666678</c:v>
                </c:pt>
                <c:pt idx="4">
                  <c:v>99.887166666666658</c:v>
                </c:pt>
                <c:pt idx="5">
                  <c:v>102.06741666666666</c:v>
                </c:pt>
                <c:pt idx="6">
                  <c:v>102.69658333333332</c:v>
                </c:pt>
                <c:pt idx="7">
                  <c:v>101.91566666666665</c:v>
                </c:pt>
                <c:pt idx="8">
                  <c:v>99.927749999999989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1280"/>
        <c:axId val="-663178896"/>
      </c:barChart>
      <c:catAx>
        <c:axId val="-66317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8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1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'10.10.1'!$D$19:$D$22</c:f>
              <c:numCache>
                <c:formatCode>#,##0.0__;\–#,##0.0__;0.0__;@__</c:formatCode>
                <c:ptCount val="4"/>
                <c:pt idx="0">
                  <c:v>101.32875</c:v>
                </c:pt>
                <c:pt idx="1">
                  <c:v>108.05591666666668</c:v>
                </c:pt>
                <c:pt idx="2">
                  <c:v>107.62758333333333</c:v>
                </c:pt>
                <c:pt idx="3">
                  <c:v>102.75216666666665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'10.10.1'!$G$19:$G$22</c:f>
              <c:numCache>
                <c:formatCode>#,##0.0__;\–#,##0.0__;0.0__;@__</c:formatCode>
                <c:ptCount val="4"/>
                <c:pt idx="0">
                  <c:v>101.19558333333333</c:v>
                </c:pt>
                <c:pt idx="1">
                  <c:v>107.60708333333334</c:v>
                </c:pt>
                <c:pt idx="2">
                  <c:v>110.18441666666665</c:v>
                </c:pt>
                <c:pt idx="3">
                  <c:v>103.20541666666668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68016"/>
        <c:axId val="-663174544"/>
      </c:barChart>
      <c:catAx>
        <c:axId val="-66316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4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30909375969998926"/>
          <c:y val="3.1746102045471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'10.10.2'!$B$5:$D$5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'10.10.2'!$D$7:$D$9</c:f>
              <c:numCache>
                <c:formatCode>#,##0.0__;\–#,##0.0__;0.0__;@__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ser>
          <c:idx val="1"/>
          <c:order val="1"/>
          <c:tx>
            <c:strRef>
              <c:f>'10.10.2'!$E$5:$G$5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'10.10.2'!$G$7:$G$9</c:f>
              <c:numCache>
                <c:formatCode>#,##0.0__;\–#,##0.0__;0.0__;@__</c:formatCode>
                <c:ptCount val="3"/>
                <c:pt idx="0">
                  <c:v>104.98608333333334</c:v>
                </c:pt>
                <c:pt idx="1">
                  <c:v>105.47216666666668</c:v>
                </c:pt>
                <c:pt idx="2">
                  <c:v>104.07625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63170736"/>
        <c:axId val="-663178352"/>
      </c:barChart>
      <c:catAx>
        <c:axId val="-66317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8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0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822981323076778"/>
          <c:y val="0.16117649118915731"/>
          <c:w val="9.4774177392784764E-2"/>
          <c:h val="5.6689467938341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'10.14'!$B$7:$B$21</c:f>
              <c:numCache>
                <c:formatCode>#,##0.0__;\–#,##0.0__;0.0__;@__</c:formatCode>
                <c:ptCount val="15"/>
                <c:pt idx="0">
                  <c:v>520.85</c:v>
                </c:pt>
                <c:pt idx="1">
                  <c:v>527.375</c:v>
                </c:pt>
                <c:pt idx="2">
                  <c:v>529</c:v>
                </c:pt>
                <c:pt idx="3">
                  <c:v>548.65</c:v>
                </c:pt>
                <c:pt idx="4">
                  <c:v>467.6</c:v>
                </c:pt>
                <c:pt idx="5">
                  <c:v>438.42500000000001</c:v>
                </c:pt>
                <c:pt idx="6">
                  <c:v>439.6</c:v>
                </c:pt>
                <c:pt idx="7">
                  <c:v>445.72500000000002</c:v>
                </c:pt>
                <c:pt idx="8">
                  <c:v>454.1</c:v>
                </c:pt>
                <c:pt idx="9">
                  <c:v>468.5</c:v>
                </c:pt>
                <c:pt idx="10">
                  <c:v>454.1</c:v>
                </c:pt>
                <c:pt idx="11">
                  <c:v>468.92500000000001</c:v>
                </c:pt>
                <c:pt idx="12">
                  <c:v>494.27499999999998</c:v>
                </c:pt>
                <c:pt idx="13">
                  <c:v>485.3</c:v>
                </c:pt>
                <c:pt idx="14">
                  <c:v>493.6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'10.14'!$C$7:$C$21</c:f>
              <c:numCache>
                <c:formatCode>#,##0.0__;\–#,##0.0__;0.0__;@__</c:formatCode>
                <c:ptCount val="15"/>
                <c:pt idx="0">
                  <c:v>490.7</c:v>
                </c:pt>
                <c:pt idx="1">
                  <c:v>496.9</c:v>
                </c:pt>
                <c:pt idx="2">
                  <c:v>495.6</c:v>
                </c:pt>
                <c:pt idx="3">
                  <c:v>509</c:v>
                </c:pt>
                <c:pt idx="4">
                  <c:v>415.6</c:v>
                </c:pt>
                <c:pt idx="5">
                  <c:v>392.27499999999998</c:v>
                </c:pt>
                <c:pt idx="6">
                  <c:v>393.1</c:v>
                </c:pt>
                <c:pt idx="7">
                  <c:v>388.92500000000001</c:v>
                </c:pt>
                <c:pt idx="8">
                  <c:v>393.3</c:v>
                </c:pt>
                <c:pt idx="9">
                  <c:v>420.7</c:v>
                </c:pt>
                <c:pt idx="10">
                  <c:v>414</c:v>
                </c:pt>
                <c:pt idx="11">
                  <c:v>423.67500000000001</c:v>
                </c:pt>
                <c:pt idx="12">
                  <c:v>448.02499999999998</c:v>
                </c:pt>
                <c:pt idx="13">
                  <c:v>442.4</c:v>
                </c:pt>
                <c:pt idx="14">
                  <c:v>456.1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'10.14'!$D$7:$D$21</c:f>
              <c:numCache>
                <c:formatCode>#,##0.0__;\–#,##0.0__;0.0__;@__</c:formatCode>
                <c:ptCount val="15"/>
                <c:pt idx="0">
                  <c:v>30.15</c:v>
                </c:pt>
                <c:pt idx="1">
                  <c:v>30.475000000000001</c:v>
                </c:pt>
                <c:pt idx="2">
                  <c:v>33.4</c:v>
                </c:pt>
                <c:pt idx="3">
                  <c:v>39.700000000000003</c:v>
                </c:pt>
                <c:pt idx="4">
                  <c:v>52</c:v>
                </c:pt>
                <c:pt idx="5">
                  <c:v>46.2</c:v>
                </c:pt>
                <c:pt idx="6">
                  <c:v>46.5</c:v>
                </c:pt>
                <c:pt idx="7">
                  <c:v>56.800000000000011</c:v>
                </c:pt>
                <c:pt idx="8">
                  <c:v>60.800000000000011</c:v>
                </c:pt>
                <c:pt idx="9">
                  <c:v>47.800000000000011</c:v>
                </c:pt>
                <c:pt idx="10">
                  <c:v>40.100000000000023</c:v>
                </c:pt>
                <c:pt idx="11">
                  <c:v>45.25</c:v>
                </c:pt>
                <c:pt idx="12">
                  <c:v>46.25</c:v>
                </c:pt>
                <c:pt idx="13">
                  <c:v>42.900000000000034</c:v>
                </c:pt>
                <c:pt idx="14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3169648"/>
        <c:axId val="-663168560"/>
      </c:lineChart>
      <c:catAx>
        <c:axId val="-66316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68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69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68538.086634040999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0-423E-959F-4B4988E25DCC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69503.129596887011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50-423E-959F-4B4988E25DCC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-663177808"/>
        <c:axId val="-663177264"/>
      </c:barChart>
      <c:catAx>
        <c:axId val="-66317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6317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2019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Huevos (Kgs.)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8.3301403733309503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4-412E-9BDD-66D169041329}"/>
            </c:ext>
          </c:extLst>
        </c:ser>
        <c:ser>
          <c:idx val="1"/>
          <c:order val="1"/>
          <c:tx>
            <c:v>Total Carne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45.243685105118118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4-412E-9BDD-66D169041329}"/>
            </c:ext>
          </c:extLst>
        </c:ser>
        <c:ser>
          <c:idx val="2"/>
          <c:order val="2"/>
          <c:tx>
            <c:v>Total Pesca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22.533822125987065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74-412E-9BDD-66D169041329}"/>
            </c:ext>
          </c:extLst>
        </c:ser>
        <c:ser>
          <c:idx val="3"/>
          <c:order val="3"/>
          <c:tx>
            <c:v>Total Leche líquida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69.268974831152363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74-412E-9BDD-66D169041329}"/>
            </c:ext>
          </c:extLst>
        </c:ser>
        <c:ser>
          <c:idx val="4"/>
          <c:order val="4"/>
          <c:tx>
            <c:v>Total Otras leches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0.62201115633252013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74-412E-9BDD-66D169041329}"/>
            </c:ext>
          </c:extLst>
        </c:ser>
        <c:ser>
          <c:idx val="5"/>
          <c:order val="5"/>
          <c:tx>
            <c:v>Derivados lácteos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35.141086953273195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74-412E-9BDD-66D169041329}"/>
            </c:ext>
          </c:extLst>
        </c:ser>
        <c:ser>
          <c:idx val="6"/>
          <c:order val="6"/>
          <c:tx>
            <c:v>Pan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31.078835517978845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74-412E-9BDD-66D169041329}"/>
            </c:ext>
          </c:extLst>
        </c:ser>
        <c:ser>
          <c:idx val="7"/>
          <c:order val="7"/>
          <c:tx>
            <c:v>Bollería/pastelería/galletas/cereales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13.425959862881404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74-412E-9BDD-66D169041329}"/>
            </c:ext>
          </c:extLst>
        </c:ser>
        <c:ser>
          <c:idx val="8"/>
          <c:order val="8"/>
          <c:tx>
            <c:v>Chocolates/Cacaos/Suc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3.5165876577312272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74-412E-9BDD-66D169041329}"/>
            </c:ext>
          </c:extLst>
        </c:ser>
        <c:ser>
          <c:idx val="9"/>
          <c:order val="9"/>
          <c:tx>
            <c:v>Cafes e infusiones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1.73904706346354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74-412E-9BDD-66D169041329}"/>
            </c:ext>
          </c:extLst>
        </c:ser>
        <c:ser>
          <c:idx val="10"/>
          <c:order val="10"/>
          <c:tx>
            <c:v>Arroz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3.838999299861003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274-412E-9BDD-66D169041329}"/>
            </c:ext>
          </c:extLst>
        </c:ser>
        <c:ser>
          <c:idx val="11"/>
          <c:order val="11"/>
          <c:tx>
            <c:v>Total Pastas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4.1470347305638864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274-412E-9BDD-66D169041329}"/>
            </c:ext>
          </c:extLst>
        </c:ser>
        <c:ser>
          <c:idx val="12"/>
          <c:order val="12"/>
          <c:tx>
            <c:v>Azucar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3.1034175454011903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274-412E-9BDD-66D169041329}"/>
            </c:ext>
          </c:extLst>
        </c:ser>
        <c:ser>
          <c:idx val="13"/>
          <c:order val="13"/>
          <c:tx>
            <c:v>Legumbres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3.339502973724549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274-412E-9BDD-66D169041329}"/>
            </c:ext>
          </c:extLst>
        </c:ser>
        <c:ser>
          <c:idx val="14"/>
          <c:order val="14"/>
          <c:tx>
            <c:v>Total Aceite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11.641616971560854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274-412E-9BDD-66D169041329}"/>
            </c:ext>
          </c:extLst>
        </c:ser>
        <c:ser>
          <c:idx val="15"/>
          <c:order val="15"/>
          <c:tx>
            <c:v>Total Aceite Oliva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7.7151663573152609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274-412E-9BDD-66D169041329}"/>
            </c:ext>
          </c:extLst>
        </c:ser>
        <c:ser>
          <c:idx val="16"/>
          <c:order val="16"/>
          <c:tx>
            <c:v>Aceite De Girasol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3.6065336562565773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274-412E-9BDD-66D169041329}"/>
            </c:ext>
          </c:extLst>
        </c:ser>
        <c:ser>
          <c:idx val="17"/>
          <c:order val="17"/>
          <c:tx>
            <c:v>Margarina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274-412E-9BDD-66D1690413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0.59028578941433962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274-412E-9BDD-66D169041329}"/>
            </c:ext>
          </c:extLst>
        </c:ser>
        <c:ser>
          <c:idx val="18"/>
          <c:order val="18"/>
          <c:tx>
            <c:v>Patatas frescas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19.991962312676407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274-412E-9BDD-66D169041329}"/>
            </c:ext>
          </c:extLst>
        </c:ser>
        <c:ser>
          <c:idx val="19"/>
          <c:order val="19"/>
          <c:tx>
            <c:v>Patatas congeladas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0.90886042383871402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274-412E-9BDD-66D169041329}"/>
            </c:ext>
          </c:extLst>
        </c:ser>
        <c:ser>
          <c:idx val="20"/>
          <c:order val="20"/>
          <c:tx>
            <c:v>Patatas procesadas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274-412E-9BDD-66D1690413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1.3429540410978063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274-412E-9BDD-66D169041329}"/>
            </c:ext>
          </c:extLst>
        </c:ser>
        <c:ser>
          <c:idx val="21"/>
          <c:order val="21"/>
          <c:tx>
            <c:v>Total Hortalizas Frescas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56.940970962644315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274-412E-9BDD-66D169041329}"/>
            </c:ext>
          </c:extLst>
        </c:ser>
        <c:ser>
          <c:idx val="22"/>
          <c:order val="22"/>
          <c:tx>
            <c:v>Total Frutas frescas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90.905124949161461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274-412E-9BDD-66D169041329}"/>
            </c:ext>
          </c:extLst>
        </c:ser>
        <c:ser>
          <c:idx val="23"/>
          <c:order val="23"/>
          <c:tx>
            <c:v>Aceitunas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2.4302000282640348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274-412E-9BDD-66D169041329}"/>
            </c:ext>
          </c:extLst>
        </c:ser>
        <c:ser>
          <c:idx val="24"/>
          <c:order val="24"/>
          <c:tx>
            <c:v>Frutos secos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274-412E-9BDD-66D16904132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3.1940815031053464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7274-412E-9BDD-66D169041329}"/>
            </c:ext>
          </c:extLst>
        </c:ser>
        <c:ser>
          <c:idx val="25"/>
          <c:order val="25"/>
          <c:tx>
            <c:v>Total Frutas&amp;Hortalizas Transformadas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12.804650535373586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7274-412E-9BDD-66D169041329}"/>
            </c:ext>
          </c:extLst>
        </c:ser>
        <c:ser>
          <c:idx val="26"/>
          <c:order val="26"/>
          <c:tx>
            <c:v>Platos preparados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15.171304846615895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274-412E-9BDD-66D169041329}"/>
            </c:ext>
          </c:extLst>
        </c:ser>
        <c:ser>
          <c:idx val="27"/>
          <c:order val="27"/>
          <c:tx>
            <c:v>Salsas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2.6489966193506205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7274-412E-9BDD-66D169041329}"/>
            </c:ext>
          </c:extLst>
        </c:ser>
        <c:ser>
          <c:idx val="28"/>
          <c:order val="28"/>
          <c:tx>
            <c:v>Vinos Tranquilos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3.0097355545931923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7274-412E-9BDD-66D169041329}"/>
            </c:ext>
          </c:extLst>
        </c:ser>
        <c:ser>
          <c:idx val="29"/>
          <c:order val="29"/>
          <c:tx>
            <c:v>Espum(Inc Cava)+Gas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0.52181357514481974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7274-412E-9BDD-66D169041329}"/>
            </c:ext>
          </c:extLst>
        </c:ser>
        <c:ser>
          <c:idx val="30"/>
          <c:order val="30"/>
          <c:tx>
            <c:v>Vinos con IGP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0.55896494208478609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7274-412E-9BDD-66D169041329}"/>
            </c:ext>
          </c:extLst>
        </c:ser>
        <c:ser>
          <c:idx val="31"/>
          <c:order val="31"/>
          <c:tx>
            <c:v>Vinos sin DOP/IGP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3.1710525767010895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7274-412E-9BDD-66D169041329}"/>
            </c:ext>
          </c:extLst>
        </c:ser>
        <c:ser>
          <c:idx val="32"/>
          <c:order val="32"/>
          <c:tx>
            <c:v>Cervezas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18.105728122330934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7274-412E-9BDD-66D169041329}"/>
            </c:ext>
          </c:extLst>
        </c:ser>
        <c:ser>
          <c:idx val="33"/>
          <c:order val="33"/>
          <c:tx>
            <c:v>Total Bebidas Espirituosas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0.70903752507901718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7274-412E-9BDD-66D169041329}"/>
            </c:ext>
          </c:extLst>
        </c:ser>
        <c:ser>
          <c:idx val="34"/>
          <c:order val="34"/>
          <c:tx>
            <c:v>Total Zumos y Néctar</c:v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8.0784099383132482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7274-412E-9BDD-66D169041329}"/>
            </c:ext>
          </c:extLst>
        </c:ser>
        <c:ser>
          <c:idx val="35"/>
          <c:order val="35"/>
          <c:tx>
            <c:v>Agua de Bebida Envas.</c:v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61.017904226971737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7274-412E-9BDD-66D169041329}"/>
            </c:ext>
          </c:extLst>
        </c:ser>
        <c:ser>
          <c:idx val="36"/>
          <c:order val="36"/>
          <c:tx>
            <c:v>Gaseosas y bebidas refrescantes</c:v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Lit>
              <c:formatCode>General</c:formatCode>
              <c:ptCount val="1"/>
              <c:pt idx="0">
                <c:v>38.84663083206398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7274-412E-9BDD-66D16904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663176720"/>
        <c:axId val="-663175632"/>
      </c:barChart>
      <c:catAx>
        <c:axId val="-66317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663175632"/>
        <c:crosses val="autoZero"/>
        <c:auto val="1"/>
        <c:lblAlgn val="ctr"/>
        <c:lblOffset val="100"/>
        <c:noMultiLvlLbl val="0"/>
      </c:catAx>
      <c:valAx>
        <c:axId val="-6631756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63176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2019</a:t>
            </a:r>
          </a:p>
        </c:rich>
      </c:tx>
      <c:layout>
        <c:manualLayout>
          <c:xMode val="edge"/>
          <c:yMode val="edge"/>
          <c:x val="0.32865959595959604"/>
          <c:y val="5.4101814286505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47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13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861273180199228E-2"/>
                  <c:y val="-0.254454205734058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'10.2.2'!$B$9:$B$11</c:f>
              <c:numCache>
                <c:formatCode>#,##0__;\–#,##0__;0__;@__</c:formatCode>
                <c:ptCount val="3"/>
                <c:pt idx="0">
                  <c:v>10321</c:v>
                </c:pt>
                <c:pt idx="1">
                  <c:v>1628</c:v>
                </c:pt>
                <c:pt idx="2">
                  <c:v>11947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805"/>
          <c:w val="0.26378568801193814"/>
          <c:h val="0.283819667185858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2019</a:t>
            </a:r>
          </a:p>
        </c:rich>
      </c:tx>
      <c:layout>
        <c:manualLayout>
          <c:xMode val="edge"/>
          <c:yMode val="edge"/>
          <c:x val="0.20048632154882157"/>
          <c:y val="4.4392523364486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8E-2"/>
          <c:y val="0.23704697340640007"/>
          <c:w val="0.6447338288321437"/>
          <c:h val="0.53631755923557689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21E-2"/>
                  <c:y val="-0.150040843825004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8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4"/>
                  <c:y val="0.336448598130844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'10.2.2'!$D$9:$D$11</c:f>
              <c:numCache>
                <c:formatCode>#,##0__;\–#,##0__;0__;@__</c:formatCode>
                <c:ptCount val="3"/>
                <c:pt idx="0">
                  <c:v>11263</c:v>
                </c:pt>
                <c:pt idx="1">
                  <c:v>2040</c:v>
                </c:pt>
                <c:pt idx="2">
                  <c:v>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25"/>
          <c:w val="0.26711122231216428"/>
          <c:h val="0.252336448598129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24</xdr:row>
      <xdr:rowOff>66675</xdr:rowOff>
    </xdr:from>
    <xdr:to>
      <xdr:col>7</xdr:col>
      <xdr:colOff>30899</xdr:colOff>
      <xdr:row>49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231775</xdr:colOff>
      <xdr:row>49</xdr:row>
      <xdr:rowOff>292100</xdr:rowOff>
    </xdr:from>
    <xdr:to>
      <xdr:col>7</xdr:col>
      <xdr:colOff>34075</xdr:colOff>
      <xdr:row>75</xdr:row>
      <xdr:rowOff>15875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e.es/metodologia/t37/metodologia_eee2016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ine.es/metodologia/t37/metodologia_eee.pdf" TargetMode="External"/><Relationship Id="rId1" Type="http://schemas.openxmlformats.org/officeDocument/2006/relationships/hyperlink" Target="http://www.ine.es/metodologia/t37/metodologia_eee2016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e.es/metodologia/t37/metodologia_eee2016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ine.es/metodologia/t37/metodologia_eee.pdf" TargetMode="External"/><Relationship Id="rId1" Type="http://schemas.openxmlformats.org/officeDocument/2006/relationships/hyperlink" Target="http://www.ine.es/metodologia/t37/metodologia_ee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30"/>
  <sheetViews>
    <sheetView showGridLines="0" tabSelected="1" view="pageBreakPreview" zoomScale="75" zoomScaleNormal="75" zoomScaleSheetLayoutView="75" workbookViewId="0">
      <selection sqref="A1:E1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9" width="9.28515625" style="14" customWidth="1"/>
    <col min="10" max="16384" width="8.42578125" style="9"/>
  </cols>
  <sheetData>
    <row r="1" spans="1:9" s="21" customFormat="1" ht="18">
      <c r="A1" s="431" t="s">
        <v>284</v>
      </c>
      <c r="B1" s="431"/>
      <c r="C1" s="431"/>
      <c r="D1" s="431"/>
      <c r="E1" s="431"/>
      <c r="F1" s="41"/>
      <c r="G1" s="42"/>
      <c r="H1" s="42"/>
      <c r="I1" s="42"/>
    </row>
    <row r="2" spans="1:9" ht="12.75" customHeight="1">
      <c r="A2" s="19"/>
      <c r="B2" s="6"/>
      <c r="C2" s="6"/>
      <c r="D2" s="6"/>
      <c r="E2" s="6"/>
      <c r="F2" s="41"/>
    </row>
    <row r="3" spans="1:9" ht="15" customHeight="1">
      <c r="A3" s="443" t="s">
        <v>344</v>
      </c>
      <c r="B3" s="443"/>
      <c r="C3" s="443"/>
      <c r="D3" s="443"/>
      <c r="E3" s="443"/>
      <c r="F3" s="47"/>
    </row>
    <row r="4" spans="1:9" ht="4.5" customHeight="1" thickBot="1">
      <c r="A4" s="62"/>
      <c r="B4" s="62"/>
      <c r="C4" s="62"/>
      <c r="D4" s="62"/>
      <c r="E4" s="62"/>
      <c r="F4" s="41"/>
    </row>
    <row r="5" spans="1:9" ht="17.25" customHeight="1">
      <c r="A5" s="432" t="s">
        <v>0</v>
      </c>
      <c r="B5" s="441" t="s">
        <v>1</v>
      </c>
      <c r="C5" s="442"/>
      <c r="D5" s="435" t="s">
        <v>2</v>
      </c>
      <c r="E5" s="436"/>
      <c r="F5" s="41"/>
    </row>
    <row r="6" spans="1:9" ht="12.75" customHeight="1">
      <c r="A6" s="433"/>
      <c r="B6" s="439" t="s">
        <v>3</v>
      </c>
      <c r="C6" s="437" t="s">
        <v>64</v>
      </c>
      <c r="D6" s="437" t="s">
        <v>3</v>
      </c>
      <c r="E6" s="429" t="s">
        <v>64</v>
      </c>
      <c r="F6" s="41"/>
    </row>
    <row r="7" spans="1:9" ht="22.5" customHeight="1" thickBot="1">
      <c r="A7" s="434"/>
      <c r="B7" s="440"/>
      <c r="C7" s="438"/>
      <c r="D7" s="438"/>
      <c r="E7" s="430"/>
      <c r="F7" s="41"/>
    </row>
    <row r="8" spans="1:9" ht="21" customHeight="1">
      <c r="A8" s="207" t="s">
        <v>4</v>
      </c>
      <c r="B8" s="237">
        <v>5793</v>
      </c>
      <c r="C8" s="184">
        <v>18.359585459385794</v>
      </c>
      <c r="D8" s="360">
        <v>6902</v>
      </c>
      <c r="E8" s="382">
        <v>18.667676412517242</v>
      </c>
      <c r="F8" s="41"/>
    </row>
    <row r="9" spans="1:9" ht="12.75" customHeight="1">
      <c r="A9" s="185" t="s">
        <v>5</v>
      </c>
      <c r="B9" s="186">
        <v>1088</v>
      </c>
      <c r="C9" s="187">
        <v>3.448166576870662</v>
      </c>
      <c r="D9" s="361">
        <v>1258</v>
      </c>
      <c r="E9" s="383">
        <v>3.4024828929218618</v>
      </c>
      <c r="F9" s="41"/>
    </row>
    <row r="10" spans="1:9" ht="12.75" customHeight="1">
      <c r="A10" s="188" t="s">
        <v>159</v>
      </c>
      <c r="B10" s="186">
        <v>699</v>
      </c>
      <c r="C10" s="187">
        <v>2.2153202548093684</v>
      </c>
      <c r="D10" s="361">
        <v>810</v>
      </c>
      <c r="E10" s="383">
        <v>2.1907878722310876</v>
      </c>
      <c r="F10" s="41"/>
    </row>
    <row r="11" spans="1:9" ht="12.75" customHeight="1">
      <c r="A11" s="185" t="s">
        <v>160</v>
      </c>
      <c r="B11" s="186">
        <v>613</v>
      </c>
      <c r="C11" s="187">
        <v>1.9427629702405476</v>
      </c>
      <c r="D11" s="361">
        <v>743</v>
      </c>
      <c r="E11" s="383">
        <v>2.0095745544045656</v>
      </c>
      <c r="F11" s="41"/>
    </row>
    <row r="12" spans="1:9" ht="12.75" customHeight="1">
      <c r="A12" s="185" t="s">
        <v>8</v>
      </c>
      <c r="B12" s="186">
        <v>1133</v>
      </c>
      <c r="C12" s="187">
        <v>3.5907837606566728</v>
      </c>
      <c r="D12" s="361">
        <v>1338</v>
      </c>
      <c r="E12" s="383">
        <v>3.6188570037595</v>
      </c>
      <c r="F12" s="41"/>
    </row>
    <row r="13" spans="1:9" ht="12.75" customHeight="1">
      <c r="A13" s="185" t="s">
        <v>9</v>
      </c>
      <c r="B13" s="186">
        <v>418</v>
      </c>
      <c r="C13" s="187">
        <v>1.3247551738345007</v>
      </c>
      <c r="D13" s="361">
        <v>478</v>
      </c>
      <c r="E13" s="383">
        <v>1.2928353122548888</v>
      </c>
      <c r="F13" s="41"/>
    </row>
    <row r="14" spans="1:9" ht="12.75" customHeight="1">
      <c r="A14" s="185" t="s">
        <v>10</v>
      </c>
      <c r="B14" s="186">
        <v>3165</v>
      </c>
      <c r="C14" s="187">
        <v>10.030741926282762</v>
      </c>
      <c r="D14" s="361">
        <v>3829</v>
      </c>
      <c r="E14" s="383">
        <v>10.356205879966462</v>
      </c>
      <c r="F14" s="41"/>
    </row>
    <row r="15" spans="1:9" ht="12.75" customHeight="1">
      <c r="A15" s="188" t="s">
        <v>11</v>
      </c>
      <c r="B15" s="186">
        <v>2444</v>
      </c>
      <c r="C15" s="187">
        <v>7.7456977149557886</v>
      </c>
      <c r="D15" s="361">
        <v>2867</v>
      </c>
      <c r="E15" s="383">
        <v>7.754307197143862</v>
      </c>
      <c r="F15" s="41"/>
    </row>
    <row r="16" spans="1:9" ht="12.75" customHeight="1">
      <c r="A16" s="188" t="s">
        <v>12</v>
      </c>
      <c r="B16" s="186">
        <v>3961</v>
      </c>
      <c r="C16" s="187">
        <v>12.553481443919754</v>
      </c>
      <c r="D16" s="361">
        <v>4851</v>
      </c>
      <c r="E16" s="383">
        <v>13.120385145917291</v>
      </c>
      <c r="F16" s="41"/>
    </row>
    <row r="17" spans="1:8" ht="12.75" customHeight="1">
      <c r="A17" s="188" t="s">
        <v>18</v>
      </c>
      <c r="B17" s="186">
        <v>2559</v>
      </c>
      <c r="C17" s="187">
        <v>8.1101638512978163</v>
      </c>
      <c r="D17" s="361">
        <v>3054</v>
      </c>
      <c r="E17" s="383">
        <v>8.2600816812268416</v>
      </c>
      <c r="F17" s="41"/>
      <c r="H17" s="45"/>
    </row>
    <row r="18" spans="1:8" ht="12.75" customHeight="1">
      <c r="A18" s="188" t="s">
        <v>13</v>
      </c>
      <c r="B18" s="186">
        <v>1448</v>
      </c>
      <c r="C18" s="187">
        <v>4.5891040471587488</v>
      </c>
      <c r="D18" s="361">
        <v>1676</v>
      </c>
      <c r="E18" s="383">
        <v>4.5330376220485222</v>
      </c>
      <c r="F18" s="41"/>
      <c r="H18" s="44"/>
    </row>
    <row r="19" spans="1:8" ht="12.75" customHeight="1">
      <c r="A19" s="188" t="s">
        <v>14</v>
      </c>
      <c r="B19" s="186">
        <v>2585</v>
      </c>
      <c r="C19" s="187">
        <v>8.1925648908186233</v>
      </c>
      <c r="D19" s="361">
        <v>2991</v>
      </c>
      <c r="E19" s="383">
        <v>8.0896870689422009</v>
      </c>
      <c r="F19" s="41"/>
      <c r="H19" s="44"/>
    </row>
    <row r="20" spans="1:8" ht="12.75" customHeight="1">
      <c r="A20" s="189" t="s">
        <v>161</v>
      </c>
      <c r="B20" s="186">
        <v>1716</v>
      </c>
      <c r="C20" s="187">
        <v>5.4384686083732134</v>
      </c>
      <c r="D20" s="361">
        <v>1823</v>
      </c>
      <c r="E20" s="383">
        <v>4.9306250507126821</v>
      </c>
      <c r="F20" s="41"/>
      <c r="H20" s="44"/>
    </row>
    <row r="21" spans="1:8" ht="12.75" customHeight="1">
      <c r="A21" s="189" t="s">
        <v>162</v>
      </c>
      <c r="B21" s="186">
        <v>1124</v>
      </c>
      <c r="C21" s="187">
        <v>3.5622603238994706</v>
      </c>
      <c r="D21" s="361">
        <v>1283</v>
      </c>
      <c r="E21" s="383">
        <v>3.4700998025586238</v>
      </c>
      <c r="F21" s="41"/>
      <c r="H21" s="44"/>
    </row>
    <row r="22" spans="1:8" ht="12.75" customHeight="1">
      <c r="A22" s="188" t="s">
        <v>163</v>
      </c>
      <c r="B22" s="186">
        <v>623</v>
      </c>
      <c r="C22" s="187">
        <v>1.97445567774855</v>
      </c>
      <c r="D22" s="361">
        <v>702</v>
      </c>
      <c r="E22" s="383">
        <v>1.8986828226002759</v>
      </c>
      <c r="F22" s="41"/>
    </row>
    <row r="23" spans="1:8" ht="12.75" customHeight="1">
      <c r="A23" s="188" t="s">
        <v>16</v>
      </c>
      <c r="B23" s="186">
        <v>1441</v>
      </c>
      <c r="C23" s="187">
        <v>4.5669191519031473</v>
      </c>
      <c r="D23" s="361">
        <v>1504</v>
      </c>
      <c r="E23" s="383">
        <v>4.0678332837475999</v>
      </c>
      <c r="F23" s="41"/>
    </row>
    <row r="24" spans="1:8" ht="12.75" customHeight="1">
      <c r="A24" s="188" t="s">
        <v>164</v>
      </c>
      <c r="B24" s="186">
        <v>709</v>
      </c>
      <c r="C24" s="187">
        <v>2.2470129623173709</v>
      </c>
      <c r="D24" s="361">
        <v>824</v>
      </c>
      <c r="E24" s="383">
        <v>2.2286533416276741</v>
      </c>
      <c r="F24" s="41"/>
    </row>
    <row r="25" spans="1:8" ht="12.75" customHeight="1">
      <c r="A25" s="189" t="s">
        <v>19</v>
      </c>
      <c r="B25" s="186">
        <v>34</v>
      </c>
      <c r="C25" s="187">
        <v>0.10775520552720819</v>
      </c>
      <c r="D25" s="361">
        <v>40</v>
      </c>
      <c r="E25" s="383">
        <v>0.10818705541881914</v>
      </c>
      <c r="F25" s="41"/>
    </row>
    <row r="26" spans="1:8" ht="12.75" customHeight="1">
      <c r="A26" s="189"/>
      <c r="B26" s="190"/>
      <c r="C26" s="187"/>
      <c r="D26" s="191"/>
      <c r="E26" s="192"/>
      <c r="F26" s="41"/>
    </row>
    <row r="27" spans="1:8" ht="12.75" customHeight="1" thickBot="1">
      <c r="A27" s="138" t="s">
        <v>22</v>
      </c>
      <c r="B27" s="139">
        <v>31553</v>
      </c>
      <c r="C27" s="140">
        <v>99.999999999999986</v>
      </c>
      <c r="D27" s="139">
        <v>36973</v>
      </c>
      <c r="E27" s="141">
        <v>100</v>
      </c>
      <c r="F27" s="41"/>
    </row>
    <row r="28" spans="1:8" ht="24" customHeight="1">
      <c r="A28" s="193" t="s">
        <v>345</v>
      </c>
      <c r="B28" s="194"/>
      <c r="C28" s="195"/>
      <c r="D28" s="196"/>
      <c r="E28" s="77"/>
    </row>
    <row r="29" spans="1:8" ht="18" customHeight="1">
      <c r="A29" s="236" t="s">
        <v>165</v>
      </c>
      <c r="B29" s="428" t="s">
        <v>166</v>
      </c>
      <c r="C29" s="428"/>
      <c r="D29" s="235"/>
      <c r="E29" s="10"/>
    </row>
    <row r="30" spans="1:8" ht="16.5" customHeight="1">
      <c r="A30" s="236"/>
      <c r="B30" s="428" t="s">
        <v>167</v>
      </c>
      <c r="C30" s="428"/>
      <c r="D30" s="235"/>
      <c r="E30" s="10"/>
    </row>
  </sheetData>
  <mergeCells count="11">
    <mergeCell ref="B30:C30"/>
    <mergeCell ref="B29:C29"/>
    <mergeCell ref="E6:E7"/>
    <mergeCell ref="A1:E1"/>
    <mergeCell ref="A5:A7"/>
    <mergeCell ref="D5:E5"/>
    <mergeCell ref="D6:D7"/>
    <mergeCell ref="B6:B7"/>
    <mergeCell ref="B5:C5"/>
    <mergeCell ref="C6:C7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L61"/>
  <sheetViews>
    <sheetView showGridLines="0" view="pageBreakPreview" zoomScale="75" zoomScaleNormal="75" zoomScaleSheetLayoutView="75" workbookViewId="0">
      <selection sqref="A1:G1"/>
    </sheetView>
  </sheetViews>
  <sheetFormatPr baseColWidth="10" defaultRowHeight="15" customHeight="1"/>
  <cols>
    <col min="1" max="1" width="80.42578125" customWidth="1"/>
    <col min="2" max="11" width="12.7109375" customWidth="1"/>
    <col min="12" max="12" width="3.140625" customWidth="1"/>
  </cols>
  <sheetData>
    <row r="1" spans="1:11" ht="18">
      <c r="A1" s="476" t="s">
        <v>284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8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>
      <c r="A3" s="477" t="s">
        <v>294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3.5" thickBot="1"/>
    <row r="5" spans="1:11" ht="51">
      <c r="A5" s="345" t="s">
        <v>21</v>
      </c>
      <c r="B5" s="307" t="s">
        <v>222</v>
      </c>
      <c r="C5" s="307" t="s">
        <v>177</v>
      </c>
      <c r="D5" s="307" t="s">
        <v>223</v>
      </c>
      <c r="E5" s="307" t="s">
        <v>224</v>
      </c>
      <c r="F5" s="307" t="s">
        <v>225</v>
      </c>
      <c r="G5" s="307" t="s">
        <v>226</v>
      </c>
      <c r="H5" s="307" t="s">
        <v>179</v>
      </c>
      <c r="I5" s="307" t="s">
        <v>24</v>
      </c>
      <c r="J5" s="307" t="s">
        <v>180</v>
      </c>
      <c r="K5" s="308" t="s">
        <v>227</v>
      </c>
    </row>
    <row r="6" spans="1:11" ht="26.25" thickBot="1">
      <c r="A6" s="346"/>
      <c r="B6" s="309" t="s">
        <v>1</v>
      </c>
      <c r="C6" s="309" t="s">
        <v>92</v>
      </c>
      <c r="D6" s="309" t="s">
        <v>92</v>
      </c>
      <c r="E6" s="309" t="s">
        <v>92</v>
      </c>
      <c r="F6" s="309" t="s">
        <v>92</v>
      </c>
      <c r="G6" s="309" t="s">
        <v>92</v>
      </c>
      <c r="H6" s="309" t="s">
        <v>92</v>
      </c>
      <c r="I6" s="309" t="s">
        <v>92</v>
      </c>
      <c r="J6" s="309" t="s">
        <v>228</v>
      </c>
      <c r="K6" s="310" t="s">
        <v>228</v>
      </c>
    </row>
    <row r="7" spans="1:11" ht="12.75">
      <c r="A7" s="311"/>
      <c r="B7" s="312"/>
      <c r="C7" s="312"/>
      <c r="D7" s="312"/>
      <c r="E7" s="312"/>
      <c r="F7" s="312"/>
      <c r="G7" s="312"/>
      <c r="H7" s="312"/>
      <c r="I7" s="312"/>
      <c r="J7" s="311"/>
      <c r="K7" s="194"/>
    </row>
    <row r="8" spans="1:11" ht="13.7" customHeight="1">
      <c r="A8" s="347"/>
      <c r="B8" s="312"/>
      <c r="C8" s="312"/>
      <c r="D8" s="312"/>
      <c r="E8" s="312"/>
      <c r="F8" s="312"/>
      <c r="G8" s="312"/>
      <c r="H8" s="312"/>
      <c r="I8" s="312"/>
      <c r="J8" s="312"/>
      <c r="K8" s="226"/>
    </row>
    <row r="9" spans="1:11" ht="13.7" customHeight="1">
      <c r="A9" s="352" t="s">
        <v>241</v>
      </c>
      <c r="B9" s="312">
        <v>9601</v>
      </c>
      <c r="C9" s="312">
        <v>6155365</v>
      </c>
      <c r="D9" s="312">
        <v>5981592</v>
      </c>
      <c r="E9" s="312">
        <v>1645106</v>
      </c>
      <c r="F9" s="312">
        <v>536731</v>
      </c>
      <c r="G9" s="312">
        <v>4629908</v>
      </c>
      <c r="H9" s="312">
        <v>352763</v>
      </c>
      <c r="I9" s="312">
        <v>1108375</v>
      </c>
      <c r="J9" s="312">
        <v>48332</v>
      </c>
      <c r="K9" s="226">
        <v>41735</v>
      </c>
    </row>
    <row r="10" spans="1:11" ht="13.7" customHeight="1">
      <c r="A10" s="352" t="s">
        <v>242</v>
      </c>
      <c r="B10" s="312">
        <v>1026</v>
      </c>
      <c r="C10" s="312">
        <v>805564</v>
      </c>
      <c r="D10" s="312">
        <v>792742</v>
      </c>
      <c r="E10" s="312">
        <v>211410</v>
      </c>
      <c r="F10" s="312">
        <v>61954</v>
      </c>
      <c r="G10" s="312">
        <v>596220</v>
      </c>
      <c r="H10" s="312">
        <v>49996</v>
      </c>
      <c r="I10" s="312">
        <v>149456</v>
      </c>
      <c r="J10" s="312">
        <v>6865</v>
      </c>
      <c r="K10" s="226">
        <v>6136</v>
      </c>
    </row>
    <row r="11" spans="1:11" ht="13.7" customHeight="1">
      <c r="A11" s="352" t="s">
        <v>243</v>
      </c>
      <c r="B11" s="312">
        <v>8574</v>
      </c>
      <c r="C11" s="312">
        <v>5349801</v>
      </c>
      <c r="D11" s="312">
        <v>5188850</v>
      </c>
      <c r="E11" s="312">
        <v>1433696</v>
      </c>
      <c r="F11" s="312">
        <v>474777</v>
      </c>
      <c r="G11" s="312">
        <v>4033687</v>
      </c>
      <c r="H11" s="312">
        <v>302766</v>
      </c>
      <c r="I11" s="312">
        <v>958919</v>
      </c>
      <c r="J11" s="312">
        <v>41467</v>
      </c>
      <c r="K11" s="226">
        <v>35599</v>
      </c>
    </row>
    <row r="12" spans="1:11" ht="13.7" customHeight="1">
      <c r="A12" s="352" t="s">
        <v>244</v>
      </c>
      <c r="B12" s="312">
        <v>1652</v>
      </c>
      <c r="C12" s="312">
        <v>12323664</v>
      </c>
      <c r="D12" s="312">
        <v>12041046</v>
      </c>
      <c r="E12" s="312">
        <v>3123526</v>
      </c>
      <c r="F12" s="312">
        <v>1442912</v>
      </c>
      <c r="G12" s="312">
        <v>9421930</v>
      </c>
      <c r="H12" s="312">
        <v>576369</v>
      </c>
      <c r="I12" s="312">
        <v>1680613</v>
      </c>
      <c r="J12" s="312">
        <v>43139</v>
      </c>
      <c r="K12" s="226">
        <v>42203</v>
      </c>
    </row>
    <row r="13" spans="1:11" ht="13.7" customHeight="1">
      <c r="A13" s="352" t="s">
        <v>245</v>
      </c>
      <c r="B13" s="312">
        <v>169</v>
      </c>
      <c r="C13" s="312">
        <v>4498061</v>
      </c>
      <c r="D13" s="312">
        <v>4531411</v>
      </c>
      <c r="E13" s="312">
        <v>1144756</v>
      </c>
      <c r="F13" s="312">
        <v>663650</v>
      </c>
      <c r="G13" s="312">
        <v>3506003</v>
      </c>
      <c r="H13" s="312">
        <v>209729</v>
      </c>
      <c r="I13" s="312">
        <v>481106</v>
      </c>
      <c r="J13" s="312">
        <v>9171</v>
      </c>
      <c r="K13" s="226">
        <v>9111</v>
      </c>
    </row>
    <row r="14" spans="1:11" ht="13.7" customHeight="1">
      <c r="A14" s="352" t="s">
        <v>246</v>
      </c>
      <c r="B14" s="312">
        <v>1483</v>
      </c>
      <c r="C14" s="312">
        <v>7825604</v>
      </c>
      <c r="D14" s="312">
        <v>7509635</v>
      </c>
      <c r="E14" s="312">
        <v>1978769</v>
      </c>
      <c r="F14" s="312">
        <v>779262</v>
      </c>
      <c r="G14" s="312">
        <v>5915928</v>
      </c>
      <c r="H14" s="312">
        <v>366639</v>
      </c>
      <c r="I14" s="312">
        <v>1199507</v>
      </c>
      <c r="J14" s="312">
        <v>33968</v>
      </c>
      <c r="K14" s="226">
        <v>33092</v>
      </c>
    </row>
    <row r="15" spans="1:11" ht="13.7" customHeight="1">
      <c r="A15" s="353" t="s">
        <v>247</v>
      </c>
      <c r="B15" s="312">
        <v>11802</v>
      </c>
      <c r="C15" s="312">
        <v>5104383</v>
      </c>
      <c r="D15" s="312">
        <v>5013691</v>
      </c>
      <c r="E15" s="312">
        <v>1641828</v>
      </c>
      <c r="F15" s="312">
        <v>389425</v>
      </c>
      <c r="G15" s="312">
        <v>3454433</v>
      </c>
      <c r="H15" s="312">
        <v>143772</v>
      </c>
      <c r="I15" s="312">
        <v>1252403</v>
      </c>
      <c r="J15" s="312">
        <v>57392</v>
      </c>
      <c r="K15" s="226">
        <v>48628</v>
      </c>
    </row>
    <row r="16" spans="1:11" ht="13.7" customHeight="1">
      <c r="A16" s="352" t="s">
        <v>248</v>
      </c>
      <c r="B16" s="312">
        <v>11802</v>
      </c>
      <c r="C16" s="312">
        <v>5104383</v>
      </c>
      <c r="D16" s="312">
        <v>5013691</v>
      </c>
      <c r="E16" s="312">
        <v>1641828</v>
      </c>
      <c r="F16" s="312">
        <v>389425</v>
      </c>
      <c r="G16" s="312">
        <v>3454433</v>
      </c>
      <c r="H16" s="312">
        <v>143772</v>
      </c>
      <c r="I16" s="312">
        <v>1252403</v>
      </c>
      <c r="J16" s="312">
        <v>57392</v>
      </c>
      <c r="K16" s="226">
        <v>48628</v>
      </c>
    </row>
    <row r="17" spans="1:12" ht="13.5" thickBot="1">
      <c r="A17" s="348"/>
      <c r="B17" s="312"/>
      <c r="C17" s="323"/>
      <c r="D17" s="323"/>
      <c r="E17" s="323"/>
      <c r="F17" s="323"/>
      <c r="G17" s="323"/>
      <c r="H17" s="323"/>
      <c r="I17" s="323"/>
      <c r="J17" s="323"/>
      <c r="K17" s="322"/>
    </row>
    <row r="18" spans="1:12" ht="12.75">
      <c r="A18" s="325" t="s">
        <v>200</v>
      </c>
      <c r="B18" s="325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ht="14.25">
      <c r="A19" s="319" t="s">
        <v>199</v>
      </c>
      <c r="B19" s="319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ht="12.75"/>
    <row r="21" spans="1:12" ht="12.75"/>
    <row r="22" spans="1:12" ht="12.75"/>
    <row r="23" spans="1:12">
      <c r="A23" s="477" t="s">
        <v>295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</row>
    <row r="24" spans="1:12" ht="12.75"/>
    <row r="25" spans="1:12" ht="13.5" thickBot="1"/>
    <row r="26" spans="1:12" ht="51">
      <c r="A26" s="345" t="s">
        <v>200</v>
      </c>
      <c r="B26" s="307" t="s">
        <v>222</v>
      </c>
      <c r="C26" s="307" t="s">
        <v>177</v>
      </c>
      <c r="D26" s="307" t="s">
        <v>223</v>
      </c>
      <c r="E26" s="307" t="s">
        <v>224</v>
      </c>
      <c r="F26" s="307" t="s">
        <v>225</v>
      </c>
      <c r="G26" s="307" t="s">
        <v>226</v>
      </c>
      <c r="H26" s="307" t="s">
        <v>179</v>
      </c>
      <c r="I26" s="307" t="s">
        <v>24</v>
      </c>
      <c r="J26" s="307" t="s">
        <v>180</v>
      </c>
      <c r="K26" s="308" t="s">
        <v>227</v>
      </c>
    </row>
    <row r="27" spans="1:12" ht="26.25" thickBot="1">
      <c r="A27" s="346"/>
      <c r="B27" s="309" t="s">
        <v>1</v>
      </c>
      <c r="C27" s="309" t="s">
        <v>92</v>
      </c>
      <c r="D27" s="309" t="s">
        <v>92</v>
      </c>
      <c r="E27" s="309" t="s">
        <v>92</v>
      </c>
      <c r="F27" s="309" t="s">
        <v>92</v>
      </c>
      <c r="G27" s="309" t="s">
        <v>92</v>
      </c>
      <c r="H27" s="309" t="s">
        <v>92</v>
      </c>
      <c r="I27" s="309" t="s">
        <v>92</v>
      </c>
      <c r="J27" s="309" t="s">
        <v>228</v>
      </c>
      <c r="K27" s="310" t="s">
        <v>228</v>
      </c>
    </row>
    <row r="28" spans="1:12" ht="12.75">
      <c r="A28" s="311"/>
      <c r="B28" s="312"/>
      <c r="C28" s="312"/>
      <c r="D28" s="312"/>
      <c r="E28" s="312"/>
      <c r="F28" s="312"/>
      <c r="G28" s="312"/>
      <c r="H28" s="312"/>
      <c r="I28" s="312"/>
      <c r="J28" s="311"/>
      <c r="K28" s="194"/>
    </row>
    <row r="29" spans="1:12" ht="12.75">
      <c r="A29" s="347"/>
      <c r="B29" s="312"/>
      <c r="C29" s="312"/>
      <c r="D29" s="312"/>
      <c r="E29" s="312"/>
      <c r="F29" s="312"/>
      <c r="G29" s="312"/>
      <c r="H29" s="312"/>
      <c r="I29" s="312"/>
      <c r="J29" s="312"/>
      <c r="K29" s="226"/>
    </row>
    <row r="30" spans="1:12" ht="13.7" customHeight="1">
      <c r="A30" s="352" t="s">
        <v>241</v>
      </c>
      <c r="B30" s="366">
        <v>9617</v>
      </c>
      <c r="C30" s="366">
        <v>6866723</v>
      </c>
      <c r="D30" s="366">
        <v>6710174</v>
      </c>
      <c r="E30" s="366">
        <v>1876893</v>
      </c>
      <c r="F30" s="366">
        <v>644845</v>
      </c>
      <c r="G30" s="366">
        <v>5083519</v>
      </c>
      <c r="H30" s="366">
        <v>400744</v>
      </c>
      <c r="I30" s="366">
        <v>1232048</v>
      </c>
      <c r="J30" s="366">
        <v>52444</v>
      </c>
      <c r="K30" s="367">
        <v>44777</v>
      </c>
    </row>
    <row r="31" spans="1:12" ht="13.7" customHeight="1">
      <c r="A31" s="352" t="s">
        <v>242</v>
      </c>
      <c r="B31" s="366">
        <v>1046</v>
      </c>
      <c r="C31" s="366">
        <v>849533</v>
      </c>
      <c r="D31" s="366">
        <v>831203</v>
      </c>
      <c r="E31" s="366">
        <v>231155</v>
      </c>
      <c r="F31" s="366">
        <v>74751</v>
      </c>
      <c r="G31" s="366">
        <v>617153</v>
      </c>
      <c r="H31" s="366">
        <v>60026</v>
      </c>
      <c r="I31" s="366">
        <v>156404</v>
      </c>
      <c r="J31" s="366">
        <v>7042</v>
      </c>
      <c r="K31" s="367">
        <v>6263</v>
      </c>
    </row>
    <row r="32" spans="1:12" ht="13.7" customHeight="1">
      <c r="A32" s="352" t="s">
        <v>243</v>
      </c>
      <c r="B32" s="366">
        <v>8571</v>
      </c>
      <c r="C32" s="366">
        <v>6017190</v>
      </c>
      <c r="D32" s="366">
        <v>5878971</v>
      </c>
      <c r="E32" s="366">
        <v>1645738</v>
      </c>
      <c r="F32" s="366">
        <v>570095</v>
      </c>
      <c r="G32" s="366">
        <v>4466366</v>
      </c>
      <c r="H32" s="366">
        <v>340719</v>
      </c>
      <c r="I32" s="366">
        <v>1075643</v>
      </c>
      <c r="J32" s="366">
        <v>45402</v>
      </c>
      <c r="K32" s="367">
        <v>38514</v>
      </c>
    </row>
    <row r="33" spans="1:11" ht="13.7" customHeight="1">
      <c r="A33" s="352" t="s">
        <v>244</v>
      </c>
      <c r="B33" s="366">
        <v>1650</v>
      </c>
      <c r="C33" s="366">
        <v>13412635</v>
      </c>
      <c r="D33" s="366">
        <v>13057571</v>
      </c>
      <c r="E33" s="366">
        <v>3356734</v>
      </c>
      <c r="F33" s="366">
        <v>1548298</v>
      </c>
      <c r="G33" s="366">
        <v>10225261</v>
      </c>
      <c r="H33" s="366">
        <v>738438</v>
      </c>
      <c r="I33" s="366">
        <v>1808435</v>
      </c>
      <c r="J33" s="366">
        <v>45078</v>
      </c>
      <c r="K33" s="367">
        <v>44225</v>
      </c>
    </row>
    <row r="34" spans="1:11" ht="13.7" customHeight="1">
      <c r="A34" s="352" t="s">
        <v>245</v>
      </c>
      <c r="B34" s="366">
        <v>183</v>
      </c>
      <c r="C34" s="366">
        <v>4904081</v>
      </c>
      <c r="D34" s="366">
        <v>4857427</v>
      </c>
      <c r="E34" s="366">
        <v>1272822</v>
      </c>
      <c r="F34" s="366">
        <v>770925</v>
      </c>
      <c r="G34" s="366">
        <v>3678812</v>
      </c>
      <c r="H34" s="366">
        <v>263707</v>
      </c>
      <c r="I34" s="366">
        <v>501897</v>
      </c>
      <c r="J34" s="366">
        <v>9452</v>
      </c>
      <c r="K34" s="367">
        <v>9379</v>
      </c>
    </row>
    <row r="35" spans="1:11" ht="13.7" customHeight="1">
      <c r="A35" s="352" t="s">
        <v>246</v>
      </c>
      <c r="B35" s="366">
        <v>1467</v>
      </c>
      <c r="C35" s="366">
        <v>8508554</v>
      </c>
      <c r="D35" s="366">
        <v>8200144</v>
      </c>
      <c r="E35" s="366">
        <v>2083911</v>
      </c>
      <c r="F35" s="366">
        <v>777373</v>
      </c>
      <c r="G35" s="366">
        <v>6546449</v>
      </c>
      <c r="H35" s="366">
        <v>474732</v>
      </c>
      <c r="I35" s="366">
        <v>1306538</v>
      </c>
      <c r="J35" s="366">
        <v>35626</v>
      </c>
      <c r="K35" s="367">
        <v>34846</v>
      </c>
    </row>
    <row r="36" spans="1:11" ht="13.7" customHeight="1">
      <c r="A36" s="353" t="s">
        <v>247</v>
      </c>
      <c r="B36" s="366">
        <v>11767</v>
      </c>
      <c r="C36" s="366">
        <v>5444678</v>
      </c>
      <c r="D36" s="366">
        <v>5310664</v>
      </c>
      <c r="E36" s="366">
        <v>1776714</v>
      </c>
      <c r="F36" s="366">
        <v>408201</v>
      </c>
      <c r="G36" s="366">
        <v>3748257</v>
      </c>
      <c r="H36" s="366">
        <v>169850</v>
      </c>
      <c r="I36" s="366">
        <v>1368513</v>
      </c>
      <c r="J36" s="366">
        <v>59187</v>
      </c>
      <c r="K36" s="367">
        <v>50775</v>
      </c>
    </row>
    <row r="37" spans="1:11" ht="13.7" customHeight="1">
      <c r="A37" s="352" t="s">
        <v>248</v>
      </c>
      <c r="B37" s="366">
        <v>11767</v>
      </c>
      <c r="C37" s="366">
        <v>5444678</v>
      </c>
      <c r="D37" s="366">
        <v>5310664</v>
      </c>
      <c r="E37" s="366">
        <v>1776714</v>
      </c>
      <c r="F37" s="366">
        <v>408201</v>
      </c>
      <c r="G37" s="366">
        <v>3748257</v>
      </c>
      <c r="H37" s="366">
        <v>169850</v>
      </c>
      <c r="I37" s="366">
        <v>1368513</v>
      </c>
      <c r="J37" s="366">
        <v>59187</v>
      </c>
      <c r="K37" s="367">
        <v>50775</v>
      </c>
    </row>
    <row r="38" spans="1:11" ht="13.5" thickBot="1">
      <c r="A38" s="349"/>
      <c r="B38" s="324"/>
      <c r="C38" s="323"/>
      <c r="D38" s="323"/>
      <c r="E38" s="323"/>
      <c r="F38" s="323"/>
      <c r="G38" s="323"/>
      <c r="H38" s="323"/>
      <c r="I38" s="323"/>
      <c r="J38" s="323"/>
      <c r="K38" s="322"/>
    </row>
    <row r="39" spans="1:11" ht="12.75">
      <c r="A39" s="341"/>
    </row>
    <row r="40" spans="1:11" ht="12.75">
      <c r="A40" s="326" t="s">
        <v>309</v>
      </c>
    </row>
    <row r="41" spans="1:11" ht="14.25">
      <c r="A41" s="319" t="s">
        <v>201</v>
      </c>
    </row>
    <row r="42" spans="1:11" ht="12.75">
      <c r="A42" s="355"/>
    </row>
    <row r="43" spans="1:11" ht="12.75"/>
    <row r="47" spans="1:11" ht="12.75"/>
    <row r="48" spans="1:11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3">
    <mergeCell ref="A23:K23"/>
    <mergeCell ref="A1:K1"/>
    <mergeCell ref="A3:K3"/>
  </mergeCells>
  <phoneticPr fontId="11" type="noConversion"/>
  <hyperlinks>
    <hyperlink ref="A41" r:id="rId1"/>
  </hyperlinks>
  <printOptions horizontalCentered="1"/>
  <pageMargins left="0.54" right="0.28000000000000003" top="0.59055118110236227" bottom="0.98425196850393704" header="0" footer="0"/>
  <pageSetup paperSize="9" scale="67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114"/>
  <sheetViews>
    <sheetView showGridLines="0" view="pageBreakPreview" topLeftCell="A22" zoomScale="75" zoomScaleNormal="75" zoomScaleSheetLayoutView="75" workbookViewId="0">
      <selection sqref="A1:G1"/>
    </sheetView>
  </sheetViews>
  <sheetFormatPr baseColWidth="10" defaultColWidth="8.42578125" defaultRowHeight="15" customHeight="1"/>
  <cols>
    <col min="1" max="1" width="41.85546875" style="214" customWidth="1"/>
    <col min="2" max="4" width="19" style="215" customWidth="1"/>
    <col min="5" max="6" width="19" style="306" customWidth="1"/>
    <col min="7" max="16384" width="8.42578125" style="214"/>
  </cols>
  <sheetData>
    <row r="1" spans="1:6" s="21" customFormat="1" ht="18" customHeight="1">
      <c r="A1" s="466" t="s">
        <v>284</v>
      </c>
      <c r="B1" s="466"/>
      <c r="C1" s="466"/>
      <c r="D1" s="466"/>
      <c r="E1" s="466"/>
      <c r="F1" s="466"/>
    </row>
    <row r="2" spans="1:6" ht="12.75" customHeight="1">
      <c r="A2" s="228"/>
      <c r="B2" s="228"/>
      <c r="C2" s="228"/>
      <c r="D2" s="228"/>
      <c r="E2" s="228"/>
      <c r="F2" s="228"/>
    </row>
    <row r="3" spans="1:6" ht="15" customHeight="1">
      <c r="A3" s="443" t="s">
        <v>297</v>
      </c>
      <c r="B3" s="443"/>
      <c r="C3" s="443"/>
      <c r="D3" s="443"/>
      <c r="E3" s="443"/>
      <c r="F3" s="443"/>
    </row>
    <row r="4" spans="1:6" ht="13.5" customHeight="1" thickBot="1">
      <c r="A4" s="94"/>
      <c r="B4" s="10"/>
      <c r="C4" s="10"/>
      <c r="D4" s="10"/>
      <c r="E4" s="10"/>
      <c r="F4" s="10"/>
    </row>
    <row r="5" spans="1:6" ht="43.5" customHeight="1">
      <c r="A5" s="224" t="s">
        <v>0</v>
      </c>
      <c r="B5" s="307" t="s">
        <v>176</v>
      </c>
      <c r="C5" s="307" t="s">
        <v>177</v>
      </c>
      <c r="D5" s="307" t="s">
        <v>178</v>
      </c>
      <c r="E5" s="307" t="s">
        <v>179</v>
      </c>
      <c r="F5" s="308" t="s">
        <v>180</v>
      </c>
    </row>
    <row r="6" spans="1:6" ht="28.5" customHeight="1" thickBot="1">
      <c r="A6" s="225"/>
      <c r="B6" s="309" t="s">
        <v>181</v>
      </c>
      <c r="C6" s="309" t="s">
        <v>92</v>
      </c>
      <c r="D6" s="309" t="s">
        <v>92</v>
      </c>
      <c r="E6" s="309" t="s">
        <v>92</v>
      </c>
      <c r="F6" s="310" t="s">
        <v>228</v>
      </c>
    </row>
    <row r="7" spans="1:6" ht="16.5" customHeight="1">
      <c r="A7" s="311" t="s">
        <v>4</v>
      </c>
      <c r="B7" s="312">
        <v>5164</v>
      </c>
      <c r="C7" s="313">
        <v>14191414</v>
      </c>
      <c r="D7" s="313">
        <v>826612</v>
      </c>
      <c r="E7" s="313">
        <v>310465</v>
      </c>
      <c r="F7" s="314">
        <v>46303</v>
      </c>
    </row>
    <row r="8" spans="1:6" ht="14.1" customHeight="1">
      <c r="A8" s="227" t="s">
        <v>5</v>
      </c>
      <c r="B8" s="312">
        <v>837</v>
      </c>
      <c r="C8" s="313">
        <v>4107177</v>
      </c>
      <c r="D8" s="313">
        <v>209991</v>
      </c>
      <c r="E8" s="313">
        <v>150470</v>
      </c>
      <c r="F8" s="314">
        <v>10130</v>
      </c>
    </row>
    <row r="9" spans="1:6" ht="14.1" customHeight="1">
      <c r="A9" s="315" t="s">
        <v>298</v>
      </c>
      <c r="B9" s="312">
        <v>475</v>
      </c>
      <c r="C9" s="313">
        <v>1798742</v>
      </c>
      <c r="D9" s="313">
        <v>140511</v>
      </c>
      <c r="E9" s="313">
        <v>39270</v>
      </c>
      <c r="F9" s="314">
        <v>6411</v>
      </c>
    </row>
    <row r="10" spans="1:6" ht="14.1" customHeight="1">
      <c r="A10" s="227" t="s">
        <v>299</v>
      </c>
      <c r="B10" s="312">
        <v>402</v>
      </c>
      <c r="C10" s="313">
        <v>415396</v>
      </c>
      <c r="D10" s="313">
        <v>57008</v>
      </c>
      <c r="E10" s="313">
        <v>10872</v>
      </c>
      <c r="F10" s="314">
        <v>3392</v>
      </c>
    </row>
    <row r="11" spans="1:6" ht="14.1" customHeight="1">
      <c r="A11" s="227" t="s">
        <v>8</v>
      </c>
      <c r="B11" s="312">
        <v>850</v>
      </c>
      <c r="C11" s="313">
        <v>891463</v>
      </c>
      <c r="D11" s="313">
        <v>127095</v>
      </c>
      <c r="E11" s="313">
        <v>29993</v>
      </c>
      <c r="F11" s="314">
        <v>7913</v>
      </c>
    </row>
    <row r="12" spans="1:6" ht="14.1" customHeight="1">
      <c r="A12" s="227" t="s">
        <v>9</v>
      </c>
      <c r="B12" s="312">
        <v>355</v>
      </c>
      <c r="C12" s="313">
        <v>1423352</v>
      </c>
      <c r="D12" s="313">
        <v>125138</v>
      </c>
      <c r="E12" s="313">
        <v>31479</v>
      </c>
      <c r="F12" s="314">
        <v>5423</v>
      </c>
    </row>
    <row r="13" spans="1:6" ht="14.1" customHeight="1">
      <c r="A13" s="227" t="s">
        <v>10</v>
      </c>
      <c r="B13" s="312">
        <v>2491</v>
      </c>
      <c r="C13" s="313">
        <v>8656127</v>
      </c>
      <c r="D13" s="313">
        <v>754735</v>
      </c>
      <c r="E13" s="313">
        <v>291812</v>
      </c>
      <c r="F13" s="314">
        <v>33112</v>
      </c>
    </row>
    <row r="14" spans="1:6" ht="14.1" customHeight="1">
      <c r="A14" s="315" t="s">
        <v>300</v>
      </c>
      <c r="B14" s="312">
        <v>1905</v>
      </c>
      <c r="C14" s="313">
        <v>5546509</v>
      </c>
      <c r="D14" s="313">
        <v>373295</v>
      </c>
      <c r="E14" s="313">
        <v>198970</v>
      </c>
      <c r="F14" s="314">
        <v>18791</v>
      </c>
    </row>
    <row r="15" spans="1:6" ht="14.1" customHeight="1">
      <c r="A15" s="315" t="s">
        <v>12</v>
      </c>
      <c r="B15" s="312">
        <v>2702</v>
      </c>
      <c r="C15" s="313">
        <v>23411022</v>
      </c>
      <c r="D15" s="313">
        <v>1855824</v>
      </c>
      <c r="E15" s="313">
        <v>715567</v>
      </c>
      <c r="F15" s="314">
        <v>75340</v>
      </c>
    </row>
    <row r="16" spans="1:6" ht="14.1" customHeight="1">
      <c r="A16" s="315" t="s">
        <v>301</v>
      </c>
      <c r="B16" s="312">
        <v>1779</v>
      </c>
      <c r="C16" s="313">
        <v>7829373</v>
      </c>
      <c r="D16" s="313">
        <v>624152</v>
      </c>
      <c r="E16" s="313">
        <v>287044</v>
      </c>
      <c r="F16" s="314">
        <v>29332</v>
      </c>
    </row>
    <row r="17" spans="1:6" ht="14.1" customHeight="1">
      <c r="A17" s="315" t="s">
        <v>13</v>
      </c>
      <c r="B17" s="312">
        <v>1253</v>
      </c>
      <c r="C17" s="313">
        <v>2693798</v>
      </c>
      <c r="D17" s="313">
        <v>157193</v>
      </c>
      <c r="E17" s="313">
        <v>95871</v>
      </c>
      <c r="F17" s="314">
        <v>9460</v>
      </c>
    </row>
    <row r="18" spans="1:6" ht="14.1" customHeight="1">
      <c r="A18" s="315" t="s">
        <v>200</v>
      </c>
      <c r="B18" s="312">
        <v>2005</v>
      </c>
      <c r="C18" s="313">
        <v>7407774</v>
      </c>
      <c r="D18" s="313">
        <v>503514</v>
      </c>
      <c r="E18" s="313">
        <v>152150</v>
      </c>
      <c r="F18" s="314">
        <v>27192</v>
      </c>
    </row>
    <row r="19" spans="1:6" ht="14.1" customHeight="1">
      <c r="A19" s="227" t="s">
        <v>302</v>
      </c>
      <c r="B19" s="312">
        <v>1289</v>
      </c>
      <c r="C19" s="313">
        <v>4331491</v>
      </c>
      <c r="D19" s="313">
        <v>404736</v>
      </c>
      <c r="E19" s="313">
        <v>145551</v>
      </c>
      <c r="F19" s="314">
        <v>17745</v>
      </c>
    </row>
    <row r="20" spans="1:6" ht="14.1" customHeight="1">
      <c r="A20" s="227" t="s">
        <v>303</v>
      </c>
      <c r="B20" s="312">
        <v>906</v>
      </c>
      <c r="C20" s="313">
        <v>5613712</v>
      </c>
      <c r="D20" s="313">
        <v>433295</v>
      </c>
      <c r="E20" s="313">
        <v>174754</v>
      </c>
      <c r="F20" s="314">
        <v>20373</v>
      </c>
    </row>
    <row r="21" spans="1:6" ht="14.1" customHeight="1">
      <c r="A21" s="315" t="s">
        <v>304</v>
      </c>
      <c r="B21" s="312">
        <v>480</v>
      </c>
      <c r="C21" s="313">
        <v>2991155</v>
      </c>
      <c r="D21" s="313">
        <v>262617</v>
      </c>
      <c r="E21" s="313">
        <v>108707</v>
      </c>
      <c r="F21" s="314">
        <v>11686</v>
      </c>
    </row>
    <row r="22" spans="1:6" ht="14.1" customHeight="1">
      <c r="A22" s="315" t="s">
        <v>16</v>
      </c>
      <c r="B22" s="312">
        <v>829</v>
      </c>
      <c r="C22" s="313">
        <v>2600690</v>
      </c>
      <c r="D22" s="313">
        <v>249331</v>
      </c>
      <c r="E22" s="313">
        <v>67434</v>
      </c>
      <c r="F22" s="314">
        <v>10608</v>
      </c>
    </row>
    <row r="23" spans="1:6" ht="14.1" customHeight="1">
      <c r="A23" s="315" t="s">
        <v>305</v>
      </c>
      <c r="B23" s="366">
        <v>307</v>
      </c>
      <c r="C23" s="313">
        <v>1004443</v>
      </c>
      <c r="D23" s="313">
        <v>85174</v>
      </c>
      <c r="E23" s="313">
        <v>29994</v>
      </c>
      <c r="F23" s="314">
        <v>4228</v>
      </c>
    </row>
    <row r="24" spans="1:6" ht="12.75" customHeight="1">
      <c r="A24" s="315" t="s">
        <v>306</v>
      </c>
      <c r="B24" s="312">
        <v>20</v>
      </c>
      <c r="C24" s="312">
        <v>31135</v>
      </c>
      <c r="D24" s="312">
        <v>4888</v>
      </c>
      <c r="E24" s="312">
        <v>460</v>
      </c>
      <c r="F24" s="226">
        <v>193</v>
      </c>
    </row>
    <row r="25" spans="1:6" ht="12.75" customHeight="1" thickBot="1">
      <c r="A25" s="315" t="s">
        <v>307</v>
      </c>
      <c r="B25" s="312">
        <v>12</v>
      </c>
      <c r="C25" s="312">
        <v>2775</v>
      </c>
      <c r="D25" s="312">
        <v>809</v>
      </c>
      <c r="E25" s="312">
        <v>102</v>
      </c>
      <c r="F25" s="316">
        <v>66</v>
      </c>
    </row>
    <row r="26" spans="1:6" ht="12.75" customHeight="1" thickTop="1">
      <c r="A26" s="305" t="s">
        <v>200</v>
      </c>
      <c r="B26" s="317"/>
      <c r="C26" s="318"/>
      <c r="D26" s="318"/>
      <c r="E26" s="318"/>
      <c r="F26" s="318"/>
    </row>
    <row r="27" spans="1:6" ht="12.75" customHeight="1">
      <c r="A27" s="365" t="s">
        <v>199</v>
      </c>
      <c r="B27" s="320"/>
      <c r="C27" s="321"/>
      <c r="D27" s="321"/>
      <c r="E27" s="321"/>
      <c r="F27" s="321"/>
    </row>
    <row r="28" spans="1:6" ht="12.75" customHeight="1">
      <c r="A28" s="38"/>
      <c r="B28" s="36"/>
      <c r="C28" s="39"/>
      <c r="D28" s="39"/>
      <c r="E28" s="39"/>
      <c r="F28" s="39"/>
    </row>
    <row r="29" spans="1:6" ht="12.75" customHeight="1">
      <c r="A29" s="38"/>
      <c r="B29" s="36"/>
      <c r="C29" s="39"/>
      <c r="D29" s="39"/>
      <c r="E29" s="39"/>
      <c r="F29" s="39"/>
    </row>
    <row r="30" spans="1:6" ht="12.75" customHeight="1">
      <c r="A30" s="38"/>
      <c r="B30" s="36"/>
      <c r="C30" s="39"/>
      <c r="D30" s="39"/>
      <c r="E30" s="39"/>
      <c r="F30" s="39"/>
    </row>
    <row r="31" spans="1:6">
      <c r="A31" s="443" t="s">
        <v>296</v>
      </c>
      <c r="B31" s="443"/>
      <c r="C31" s="443"/>
      <c r="D31" s="443"/>
      <c r="E31" s="443"/>
      <c r="F31" s="443"/>
    </row>
    <row r="32" spans="1:6" ht="13.15" customHeight="1" thickBot="1">
      <c r="A32" s="94"/>
      <c r="B32" s="10"/>
      <c r="C32" s="10"/>
      <c r="D32" s="10"/>
      <c r="E32" s="10"/>
      <c r="F32" s="10"/>
    </row>
    <row r="33" spans="1:6" ht="24.75" customHeight="1">
      <c r="A33" s="224" t="s">
        <v>0</v>
      </c>
      <c r="B33" s="307" t="s">
        <v>176</v>
      </c>
      <c r="C33" s="307" t="s">
        <v>177</v>
      </c>
      <c r="D33" s="307" t="s">
        <v>178</v>
      </c>
      <c r="E33" s="307" t="s">
        <v>179</v>
      </c>
      <c r="F33" s="308" t="s">
        <v>180</v>
      </c>
    </row>
    <row r="34" spans="1:6" ht="25.5" customHeight="1" thickBot="1">
      <c r="A34" s="225"/>
      <c r="B34" s="309" t="s">
        <v>181</v>
      </c>
      <c r="C34" s="309" t="s">
        <v>92</v>
      </c>
      <c r="D34" s="309" t="s">
        <v>92</v>
      </c>
      <c r="E34" s="309" t="s">
        <v>92</v>
      </c>
      <c r="F34" s="310" t="s">
        <v>228</v>
      </c>
    </row>
    <row r="35" spans="1:6" ht="22.5" customHeight="1">
      <c r="A35" s="311" t="s">
        <v>182</v>
      </c>
      <c r="B35" s="312">
        <v>5236</v>
      </c>
      <c r="C35" s="313">
        <v>15421650</v>
      </c>
      <c r="D35" s="313">
        <v>850595</v>
      </c>
      <c r="E35" s="313">
        <v>354809</v>
      </c>
      <c r="F35" s="314">
        <v>46490</v>
      </c>
    </row>
    <row r="36" spans="1:6" ht="14.1" customHeight="1">
      <c r="A36" s="227" t="s">
        <v>183</v>
      </c>
      <c r="B36" s="312">
        <v>886</v>
      </c>
      <c r="C36" s="313">
        <v>4165773</v>
      </c>
      <c r="D36" s="313">
        <v>212497</v>
      </c>
      <c r="E36" s="313">
        <v>148281</v>
      </c>
      <c r="F36" s="314">
        <v>10092</v>
      </c>
    </row>
    <row r="37" spans="1:6" ht="14.1" customHeight="1">
      <c r="A37" s="315" t="s">
        <v>184</v>
      </c>
      <c r="B37" s="312">
        <v>590</v>
      </c>
      <c r="C37" s="313">
        <v>1875817</v>
      </c>
      <c r="D37" s="313">
        <v>149913</v>
      </c>
      <c r="E37" s="313">
        <v>38894</v>
      </c>
      <c r="F37" s="314">
        <v>6827</v>
      </c>
    </row>
    <row r="38" spans="1:6" ht="14.1" customHeight="1">
      <c r="A38" s="227" t="s">
        <v>185</v>
      </c>
      <c r="B38" s="312">
        <v>436</v>
      </c>
      <c r="C38" s="313">
        <v>442916</v>
      </c>
      <c r="D38" s="313">
        <v>63200</v>
      </c>
      <c r="E38" s="313">
        <v>11791</v>
      </c>
      <c r="F38" s="314">
        <v>3910</v>
      </c>
    </row>
    <row r="39" spans="1:6" ht="14.1" customHeight="1">
      <c r="A39" s="227" t="s">
        <v>186</v>
      </c>
      <c r="B39" s="312">
        <v>977</v>
      </c>
      <c r="C39" s="313">
        <v>949284</v>
      </c>
      <c r="D39" s="313">
        <v>145869</v>
      </c>
      <c r="E39" s="313">
        <v>56534</v>
      </c>
      <c r="F39" s="314">
        <v>8754</v>
      </c>
    </row>
    <row r="40" spans="1:6" ht="14.1" customHeight="1">
      <c r="A40" s="227" t="s">
        <v>309</v>
      </c>
      <c r="B40" s="312">
        <v>395</v>
      </c>
      <c r="C40" s="313">
        <v>1520999</v>
      </c>
      <c r="D40" s="313">
        <v>134830</v>
      </c>
      <c r="E40" s="313">
        <v>40628</v>
      </c>
      <c r="F40" s="314">
        <v>5775</v>
      </c>
    </row>
    <row r="41" spans="1:6" ht="14.1" customHeight="1">
      <c r="A41" s="227" t="s">
        <v>187</v>
      </c>
      <c r="B41" s="312">
        <v>2372</v>
      </c>
      <c r="C41" s="313">
        <v>9076422</v>
      </c>
      <c r="D41" s="313">
        <v>771031</v>
      </c>
      <c r="E41" s="313">
        <v>404865</v>
      </c>
      <c r="F41" s="314">
        <v>32555</v>
      </c>
    </row>
    <row r="42" spans="1:6" ht="14.1" customHeight="1">
      <c r="A42" s="315" t="s">
        <v>188</v>
      </c>
      <c r="B42" s="312">
        <v>1924</v>
      </c>
      <c r="C42" s="313">
        <v>6157431</v>
      </c>
      <c r="D42" s="313">
        <v>397095</v>
      </c>
      <c r="E42" s="313">
        <v>242566</v>
      </c>
      <c r="F42" s="314">
        <v>19895</v>
      </c>
    </row>
    <row r="43" spans="1:6" ht="14.1" customHeight="1">
      <c r="A43" s="315" t="s">
        <v>189</v>
      </c>
      <c r="B43" s="312">
        <v>2945</v>
      </c>
      <c r="C43" s="313">
        <v>25103728</v>
      </c>
      <c r="D43" s="313">
        <v>1931618</v>
      </c>
      <c r="E43" s="313">
        <v>770430</v>
      </c>
      <c r="F43" s="314">
        <v>78574</v>
      </c>
    </row>
    <row r="44" spans="1:6" ht="14.1" customHeight="1">
      <c r="A44" s="315" t="s">
        <v>190</v>
      </c>
      <c r="B44" s="312">
        <v>1982</v>
      </c>
      <c r="C44" s="313">
        <v>8312669</v>
      </c>
      <c r="D44" s="313">
        <v>699035</v>
      </c>
      <c r="E44" s="313">
        <v>344870</v>
      </c>
      <c r="F44" s="314">
        <v>32791</v>
      </c>
    </row>
    <row r="45" spans="1:6" ht="14.1" customHeight="1">
      <c r="A45" s="315" t="s">
        <v>191</v>
      </c>
      <c r="B45" s="312">
        <v>1241</v>
      </c>
      <c r="C45" s="313">
        <v>3203534</v>
      </c>
      <c r="D45" s="313">
        <v>172984</v>
      </c>
      <c r="E45" s="313">
        <v>60419</v>
      </c>
      <c r="F45" s="314">
        <v>10116</v>
      </c>
    </row>
    <row r="46" spans="1:6" ht="14.1" customHeight="1">
      <c r="A46" s="315" t="s">
        <v>192</v>
      </c>
      <c r="B46" s="312">
        <v>2000</v>
      </c>
      <c r="C46" s="313">
        <v>8030752</v>
      </c>
      <c r="D46" s="313">
        <v>524284</v>
      </c>
      <c r="E46" s="313">
        <v>153690</v>
      </c>
      <c r="F46" s="314">
        <v>26562</v>
      </c>
    </row>
    <row r="47" spans="1:6" ht="14.1" customHeight="1">
      <c r="A47" s="227" t="s">
        <v>193</v>
      </c>
      <c r="B47" s="312">
        <v>1379</v>
      </c>
      <c r="C47" s="313">
        <v>4211685</v>
      </c>
      <c r="D47" s="313">
        <v>429975</v>
      </c>
      <c r="E47" s="313">
        <v>158480</v>
      </c>
      <c r="F47" s="314">
        <v>19187</v>
      </c>
    </row>
    <row r="48" spans="1:6" ht="14.1" customHeight="1">
      <c r="A48" s="227" t="s">
        <v>194</v>
      </c>
      <c r="B48" s="312">
        <v>861</v>
      </c>
      <c r="C48" s="313">
        <v>5961235</v>
      </c>
      <c r="D48" s="313">
        <v>450772</v>
      </c>
      <c r="E48" s="313">
        <v>228228</v>
      </c>
      <c r="F48" s="314">
        <v>21156</v>
      </c>
    </row>
    <row r="49" spans="1:6" ht="14.1" customHeight="1">
      <c r="A49" s="315" t="s">
        <v>195</v>
      </c>
      <c r="B49" s="312">
        <v>467</v>
      </c>
      <c r="C49" s="313">
        <v>2956869</v>
      </c>
      <c r="D49" s="313">
        <v>273716</v>
      </c>
      <c r="E49" s="313">
        <v>102510</v>
      </c>
      <c r="F49" s="314">
        <v>12014</v>
      </c>
    </row>
    <row r="50" spans="1:6" ht="14.1" customHeight="1">
      <c r="A50" s="315" t="s">
        <v>196</v>
      </c>
      <c r="B50" s="366">
        <v>314</v>
      </c>
      <c r="C50" s="313">
        <v>2573262</v>
      </c>
      <c r="D50" s="313">
        <v>256902</v>
      </c>
      <c r="E50" s="313">
        <v>61324</v>
      </c>
      <c r="F50" s="314">
        <v>10566</v>
      </c>
    </row>
    <row r="51" spans="1:6" ht="14.1" customHeight="1">
      <c r="A51" s="315" t="s">
        <v>197</v>
      </c>
      <c r="B51" s="312">
        <v>314</v>
      </c>
      <c r="C51" s="313">
        <v>1148466</v>
      </c>
      <c r="D51" s="313">
        <v>95438</v>
      </c>
      <c r="E51" s="313">
        <v>102030</v>
      </c>
      <c r="F51" s="314">
        <v>4530</v>
      </c>
    </row>
    <row r="52" spans="1:6" ht="12.75">
      <c r="A52" s="315" t="s">
        <v>198</v>
      </c>
      <c r="B52" s="312">
        <v>19</v>
      </c>
      <c r="C52" s="312">
        <v>23950</v>
      </c>
      <c r="D52" s="312">
        <v>3800</v>
      </c>
      <c r="E52" s="312">
        <v>701</v>
      </c>
      <c r="F52" s="226">
        <v>158</v>
      </c>
    </row>
    <row r="53" spans="1:6" ht="13.5" thickBot="1">
      <c r="A53" s="315" t="s">
        <v>307</v>
      </c>
      <c r="B53" s="312">
        <v>17</v>
      </c>
      <c r="C53" s="312">
        <v>2760</v>
      </c>
      <c r="D53" s="312">
        <v>740</v>
      </c>
      <c r="E53" s="312">
        <v>18</v>
      </c>
      <c r="F53" s="322">
        <v>72</v>
      </c>
    </row>
    <row r="54" spans="1:6" ht="21" customHeight="1" thickTop="1">
      <c r="A54" s="305" t="s">
        <v>310</v>
      </c>
      <c r="B54" s="317"/>
      <c r="C54" s="318"/>
      <c r="D54" s="92"/>
      <c r="E54" s="93"/>
      <c r="F54" s="93"/>
    </row>
    <row r="55" spans="1:6" ht="13.15" customHeight="1">
      <c r="A55" s="319" t="s">
        <v>201</v>
      </c>
      <c r="B55" s="320"/>
      <c r="C55" s="321"/>
      <c r="D55" s="23"/>
      <c r="E55" s="23"/>
      <c r="F55" s="23"/>
    </row>
    <row r="56" spans="1:6" ht="15" customHeight="1">
      <c r="A56" s="38"/>
      <c r="B56" s="36"/>
      <c r="C56" s="39"/>
      <c r="D56" s="40"/>
      <c r="E56" s="40"/>
      <c r="F56" s="40"/>
    </row>
    <row r="57" spans="1:6" ht="15" customHeight="1">
      <c r="A57" s="38"/>
      <c r="B57" s="36"/>
      <c r="C57" s="40"/>
      <c r="D57" s="40"/>
      <c r="E57" s="40"/>
      <c r="F57" s="40"/>
    </row>
    <row r="58" spans="1:6" ht="7.5" customHeight="1">
      <c r="A58" s="38"/>
      <c r="B58" s="36"/>
      <c r="C58" s="40"/>
      <c r="D58" s="40"/>
      <c r="E58" s="40"/>
      <c r="F58" s="40"/>
    </row>
    <row r="59" spans="1:6" ht="12.75" hidden="1">
      <c r="A59" s="38"/>
      <c r="B59" s="36"/>
      <c r="C59" s="40"/>
      <c r="D59" s="40"/>
      <c r="E59" s="40"/>
      <c r="F59" s="40"/>
    </row>
    <row r="60" spans="1:6" ht="15" customHeight="1">
      <c r="A60" s="38"/>
      <c r="B60" s="36"/>
      <c r="C60" s="40"/>
      <c r="D60" s="40"/>
      <c r="E60" s="40"/>
      <c r="F60" s="40"/>
    </row>
    <row r="61" spans="1:6" ht="12.75">
      <c r="A61" s="38"/>
      <c r="B61" s="36"/>
      <c r="C61" s="40"/>
      <c r="D61" s="40"/>
      <c r="E61" s="40"/>
      <c r="F61" s="40"/>
    </row>
    <row r="62" spans="1:6" ht="39" customHeight="1">
      <c r="A62" s="38"/>
      <c r="B62" s="36"/>
      <c r="C62" s="40"/>
      <c r="D62" s="40"/>
      <c r="E62" s="40"/>
      <c r="F62" s="40"/>
    </row>
    <row r="63" spans="1:6" ht="15" customHeight="1">
      <c r="A63" s="38"/>
      <c r="B63" s="36"/>
      <c r="C63" s="40"/>
      <c r="D63" s="40"/>
      <c r="E63" s="40"/>
      <c r="F63" s="40"/>
    </row>
    <row r="64" spans="1:6" ht="15" customHeight="1">
      <c r="A64" s="38"/>
      <c r="B64" s="36"/>
      <c r="C64" s="40"/>
      <c r="D64" s="40"/>
      <c r="E64" s="40"/>
      <c r="F64" s="40"/>
    </row>
    <row r="65" spans="1:6" ht="15" customHeight="1">
      <c r="A65" s="38"/>
      <c r="B65" s="36"/>
      <c r="C65" s="40"/>
      <c r="D65" s="40"/>
      <c r="E65" s="40"/>
      <c r="F65" s="40"/>
    </row>
    <row r="66" spans="1:6" ht="15" customHeight="1">
      <c r="A66" s="38"/>
      <c r="B66" s="36"/>
      <c r="C66" s="40"/>
      <c r="D66" s="40"/>
      <c r="E66" s="40"/>
      <c r="F66" s="40"/>
    </row>
    <row r="67" spans="1:6" ht="15" customHeight="1">
      <c r="A67" s="38"/>
      <c r="B67" s="36"/>
      <c r="C67" s="40"/>
      <c r="D67" s="40"/>
      <c r="E67" s="40"/>
      <c r="F67" s="40"/>
    </row>
    <row r="68" spans="1:6" ht="15" customHeight="1">
      <c r="A68" s="38"/>
      <c r="B68" s="36"/>
      <c r="C68" s="40"/>
      <c r="D68" s="40"/>
      <c r="E68" s="40"/>
      <c r="F68" s="40"/>
    </row>
    <row r="69" spans="1:6" ht="15" customHeight="1">
      <c r="C69" s="280"/>
      <c r="D69" s="280"/>
      <c r="E69" s="280"/>
      <c r="F69" s="280"/>
    </row>
    <row r="76" spans="1:6" ht="15" customHeight="1">
      <c r="C76" s="278"/>
      <c r="D76" s="278"/>
      <c r="E76" s="279"/>
    </row>
    <row r="77" spans="1:6" ht="15" customHeight="1">
      <c r="C77" s="278"/>
      <c r="D77" s="278"/>
      <c r="E77" s="279"/>
    </row>
    <row r="78" spans="1:6" ht="15" customHeight="1">
      <c r="C78" s="278"/>
      <c r="D78" s="278"/>
      <c r="E78" s="279"/>
    </row>
    <row r="79" spans="1:6" ht="15" customHeight="1">
      <c r="C79" s="278"/>
      <c r="D79" s="278"/>
      <c r="E79" s="279"/>
    </row>
    <row r="80" spans="1:6" ht="15" customHeight="1">
      <c r="C80" s="278"/>
      <c r="D80" s="278"/>
      <c r="E80" s="279"/>
    </row>
    <row r="81" spans="3:5" ht="15" customHeight="1">
      <c r="C81" s="278"/>
      <c r="D81" s="278"/>
      <c r="E81" s="279"/>
    </row>
    <row r="82" spans="3:5" ht="15" customHeight="1">
      <c r="C82" s="278"/>
      <c r="D82" s="278"/>
      <c r="E82" s="279"/>
    </row>
    <row r="83" spans="3:5" ht="15" customHeight="1">
      <c r="C83" s="278"/>
      <c r="D83" s="278"/>
      <c r="E83" s="279"/>
    </row>
    <row r="84" spans="3:5" ht="15" customHeight="1">
      <c r="C84" s="278"/>
      <c r="D84" s="278"/>
      <c r="E84" s="279"/>
    </row>
    <row r="85" spans="3:5" ht="15" customHeight="1">
      <c r="C85" s="278"/>
      <c r="D85" s="278"/>
      <c r="E85" s="279"/>
    </row>
    <row r="86" spans="3:5" ht="15" customHeight="1">
      <c r="C86" s="278"/>
      <c r="D86" s="278"/>
      <c r="E86" s="279"/>
    </row>
    <row r="87" spans="3:5" ht="15" customHeight="1">
      <c r="C87" s="278"/>
      <c r="D87" s="278"/>
      <c r="E87" s="279"/>
    </row>
    <row r="88" spans="3:5" ht="15" customHeight="1">
      <c r="C88" s="278"/>
      <c r="D88" s="278"/>
      <c r="E88" s="279"/>
    </row>
    <row r="89" spans="3:5" ht="15" customHeight="1">
      <c r="C89" s="278"/>
      <c r="D89" s="278"/>
      <c r="E89" s="279"/>
    </row>
    <row r="90" spans="3:5" ht="15" customHeight="1">
      <c r="C90" s="278"/>
      <c r="D90" s="278"/>
      <c r="E90" s="279"/>
    </row>
    <row r="91" spans="3:5" ht="15" customHeight="1">
      <c r="C91" s="278"/>
      <c r="D91" s="278"/>
      <c r="E91" s="279"/>
    </row>
    <row r="92" spans="3:5" ht="15" customHeight="1">
      <c r="C92" s="278"/>
      <c r="D92" s="278"/>
      <c r="E92" s="279"/>
    </row>
    <row r="93" spans="3:5" ht="15" customHeight="1">
      <c r="C93" s="278"/>
      <c r="D93" s="278"/>
      <c r="E93" s="279"/>
    </row>
    <row r="94" spans="3:5" ht="15" customHeight="1">
      <c r="D94" s="278"/>
    </row>
    <row r="97" spans="5:5" ht="15" customHeight="1">
      <c r="E97" s="215"/>
    </row>
    <row r="98" spans="5:5" ht="15" customHeight="1">
      <c r="E98" s="215"/>
    </row>
    <row r="99" spans="5:5" ht="15" customHeight="1">
      <c r="E99" s="215"/>
    </row>
    <row r="100" spans="5:5" ht="15" customHeight="1">
      <c r="E100" s="215"/>
    </row>
    <row r="101" spans="5:5" ht="15" customHeight="1">
      <c r="E101" s="215"/>
    </row>
    <row r="102" spans="5:5" ht="15" customHeight="1">
      <c r="E102" s="215"/>
    </row>
    <row r="103" spans="5:5" ht="15" customHeight="1">
      <c r="E103" s="215"/>
    </row>
    <row r="104" spans="5:5" ht="15" customHeight="1">
      <c r="E104" s="215"/>
    </row>
    <row r="105" spans="5:5" ht="15" customHeight="1">
      <c r="E105" s="215"/>
    </row>
    <row r="106" spans="5:5" ht="15" customHeight="1">
      <c r="E106" s="215"/>
    </row>
    <row r="107" spans="5:5" ht="15" customHeight="1">
      <c r="E107" s="215"/>
    </row>
    <row r="108" spans="5:5" ht="15" customHeight="1">
      <c r="E108" s="215"/>
    </row>
    <row r="109" spans="5:5" ht="15" customHeight="1">
      <c r="E109" s="215"/>
    </row>
    <row r="110" spans="5:5" ht="15" customHeight="1">
      <c r="E110" s="215"/>
    </row>
    <row r="111" spans="5:5" ht="15" customHeight="1">
      <c r="E111" s="215"/>
    </row>
    <row r="112" spans="5:5" ht="15" customHeight="1">
      <c r="E112" s="215"/>
    </row>
    <row r="113" spans="5:5" ht="15" customHeight="1">
      <c r="E113" s="215"/>
    </row>
    <row r="114" spans="5:5" ht="15" customHeight="1">
      <c r="E114" s="215"/>
    </row>
  </sheetData>
  <mergeCells count="3">
    <mergeCell ref="A1:F1"/>
    <mergeCell ref="A3:F3"/>
    <mergeCell ref="A31:F31"/>
  </mergeCells>
  <phoneticPr fontId="11" type="noConversion"/>
  <hyperlinks>
    <hyperlink ref="A55" r:id="rId1"/>
    <hyperlink ref="A27" r:id="rId2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140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8.42578125" defaultRowHeight="15" customHeight="1"/>
  <cols>
    <col min="1" max="1" width="41.85546875" style="214" customWidth="1"/>
    <col min="2" max="4" width="16.85546875" style="215" customWidth="1"/>
    <col min="5" max="5" width="16.85546875" style="306" customWidth="1"/>
    <col min="6" max="16" width="16.85546875" style="214" customWidth="1"/>
    <col min="17" max="16384" width="8.42578125" style="214"/>
  </cols>
  <sheetData>
    <row r="1" spans="1:16" s="21" customFormat="1" ht="18" customHeight="1">
      <c r="A1" s="466" t="s">
        <v>284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6" ht="12.75" customHeight="1">
      <c r="A2" s="228"/>
      <c r="B2" s="228"/>
      <c r="C2" s="228"/>
      <c r="D2" s="228"/>
      <c r="E2" s="228"/>
    </row>
    <row r="3" spans="1:16" ht="15" customHeight="1">
      <c r="A3" s="443" t="s">
        <v>340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3.5" customHeight="1" thickBot="1">
      <c r="A4" s="94"/>
      <c r="B4" s="10"/>
      <c r="C4" s="10"/>
      <c r="D4" s="10"/>
      <c r="E4" s="10"/>
      <c r="P4" s="199"/>
    </row>
    <row r="5" spans="1:16" ht="43.5" customHeight="1" thickBot="1">
      <c r="A5" s="224" t="s">
        <v>0</v>
      </c>
      <c r="B5" s="480" t="s">
        <v>202</v>
      </c>
      <c r="C5" s="481"/>
      <c r="D5" s="481"/>
      <c r="E5" s="480" t="s">
        <v>203</v>
      </c>
      <c r="F5" s="481"/>
      <c r="G5" s="481"/>
      <c r="H5" s="480" t="s">
        <v>204</v>
      </c>
      <c r="I5" s="481"/>
      <c r="J5" s="481"/>
      <c r="K5" s="480" t="s">
        <v>205</v>
      </c>
      <c r="L5" s="481"/>
      <c r="M5" s="481"/>
      <c r="N5" s="480" t="s">
        <v>341</v>
      </c>
      <c r="O5" s="481"/>
      <c r="P5" s="481"/>
    </row>
    <row r="6" spans="1:16" ht="84" customHeight="1" thickBot="1">
      <c r="A6" s="225"/>
      <c r="B6" s="307" t="s">
        <v>206</v>
      </c>
      <c r="C6" s="307" t="s">
        <v>207</v>
      </c>
      <c r="D6" s="307" t="s">
        <v>208</v>
      </c>
      <c r="E6" s="307" t="s">
        <v>206</v>
      </c>
      <c r="F6" s="307" t="s">
        <v>207</v>
      </c>
      <c r="G6" s="307" t="s">
        <v>208</v>
      </c>
      <c r="H6" s="307" t="s">
        <v>206</v>
      </c>
      <c r="I6" s="307" t="s">
        <v>207</v>
      </c>
      <c r="J6" s="307" t="s">
        <v>208</v>
      </c>
      <c r="K6" s="307" t="s">
        <v>206</v>
      </c>
      <c r="L6" s="307" t="s">
        <v>207</v>
      </c>
      <c r="M6" s="307" t="s">
        <v>208</v>
      </c>
      <c r="N6" s="307" t="s">
        <v>206</v>
      </c>
      <c r="O6" s="307" t="s">
        <v>207</v>
      </c>
      <c r="P6" s="308" t="s">
        <v>208</v>
      </c>
    </row>
    <row r="7" spans="1:16" ht="16.5" customHeight="1">
      <c r="A7" s="311" t="s">
        <v>4</v>
      </c>
      <c r="B7" s="312">
        <v>1091</v>
      </c>
      <c r="C7" s="313">
        <v>147</v>
      </c>
      <c r="D7" s="313">
        <v>2035</v>
      </c>
      <c r="E7" s="314">
        <v>538651</v>
      </c>
      <c r="F7" s="312">
        <v>639046</v>
      </c>
      <c r="G7" s="313">
        <v>550667</v>
      </c>
      <c r="H7" s="313">
        <v>69502</v>
      </c>
      <c r="I7" s="314">
        <v>63135</v>
      </c>
      <c r="J7" s="312">
        <v>103496</v>
      </c>
      <c r="K7" s="313">
        <v>47252</v>
      </c>
      <c r="L7" s="313">
        <v>20442</v>
      </c>
      <c r="M7" s="314">
        <v>15506</v>
      </c>
      <c r="N7" s="313">
        <v>4770</v>
      </c>
      <c r="O7" s="313">
        <v>2537</v>
      </c>
      <c r="P7" s="314">
        <v>8565</v>
      </c>
    </row>
    <row r="8" spans="1:16" ht="14.1" customHeight="1">
      <c r="A8" s="227" t="s">
        <v>5</v>
      </c>
      <c r="B8" s="312">
        <v>337</v>
      </c>
      <c r="C8" s="313">
        <v>53</v>
      </c>
      <c r="D8" s="313">
        <v>353</v>
      </c>
      <c r="E8" s="314">
        <v>265896</v>
      </c>
      <c r="F8" s="312">
        <v>1426822</v>
      </c>
      <c r="G8" s="313">
        <v>439273</v>
      </c>
      <c r="H8" s="313">
        <v>35963</v>
      </c>
      <c r="I8" s="314">
        <v>87284</v>
      </c>
      <c r="J8" s="312">
        <v>93824</v>
      </c>
      <c r="K8" s="313">
        <v>13069</v>
      </c>
      <c r="L8" s="313">
        <v>26402</v>
      </c>
      <c r="M8" s="314">
        <v>19585</v>
      </c>
      <c r="N8" s="313">
        <v>1881</v>
      </c>
      <c r="O8" s="313">
        <v>2250</v>
      </c>
      <c r="P8" s="314">
        <v>3671</v>
      </c>
    </row>
    <row r="9" spans="1:16" ht="14.1" customHeight="1">
      <c r="A9" s="315" t="s">
        <v>298</v>
      </c>
      <c r="B9" s="312">
        <v>226</v>
      </c>
      <c r="C9" s="313">
        <v>21</v>
      </c>
      <c r="D9" s="313">
        <v>217</v>
      </c>
      <c r="E9" s="314">
        <v>69744</v>
      </c>
      <c r="F9" s="312">
        <v>317427</v>
      </c>
      <c r="G9" s="313">
        <v>30061</v>
      </c>
      <c r="H9" s="313">
        <v>12078</v>
      </c>
      <c r="I9" s="314">
        <v>22537</v>
      </c>
      <c r="J9" s="312">
        <v>7355</v>
      </c>
      <c r="K9" s="313">
        <v>1396</v>
      </c>
      <c r="L9" s="313">
        <v>36938</v>
      </c>
      <c r="M9" s="314">
        <v>147</v>
      </c>
      <c r="N9" s="313">
        <v>791</v>
      </c>
      <c r="O9" s="313">
        <v>594</v>
      </c>
      <c r="P9" s="314">
        <v>525</v>
      </c>
    </row>
    <row r="10" spans="1:16" ht="14.1" customHeight="1">
      <c r="A10" s="227" t="s">
        <v>299</v>
      </c>
      <c r="B10" s="312">
        <v>396</v>
      </c>
      <c r="C10" s="313">
        <v>10</v>
      </c>
      <c r="D10" s="313">
        <v>315</v>
      </c>
      <c r="E10" s="314">
        <v>58116</v>
      </c>
      <c r="F10" s="312">
        <v>13322</v>
      </c>
      <c r="G10" s="313">
        <v>65787</v>
      </c>
      <c r="H10" s="313">
        <v>14607</v>
      </c>
      <c r="I10" s="314">
        <v>2616</v>
      </c>
      <c r="J10" s="312">
        <v>12811</v>
      </c>
      <c r="K10" s="313">
        <v>600</v>
      </c>
      <c r="L10" s="313">
        <v>41</v>
      </c>
      <c r="M10" s="314">
        <v>984</v>
      </c>
      <c r="N10" s="313">
        <v>1104</v>
      </c>
      <c r="O10" s="313">
        <v>124</v>
      </c>
      <c r="P10" s="314">
        <v>938</v>
      </c>
    </row>
    <row r="11" spans="1:16" ht="14.1" customHeight="1">
      <c r="A11" s="227" t="s">
        <v>8</v>
      </c>
      <c r="B11" s="312">
        <v>239</v>
      </c>
      <c r="C11" s="313">
        <v>27</v>
      </c>
      <c r="D11" s="313">
        <v>288</v>
      </c>
      <c r="E11" s="314">
        <v>26367</v>
      </c>
      <c r="F11" s="312">
        <v>152573</v>
      </c>
      <c r="G11" s="313">
        <v>36889</v>
      </c>
      <c r="H11" s="313">
        <v>5956</v>
      </c>
      <c r="I11" s="314">
        <v>11829</v>
      </c>
      <c r="J11" s="312">
        <v>7247</v>
      </c>
      <c r="K11" s="313">
        <v>353</v>
      </c>
      <c r="L11" s="313">
        <v>2089</v>
      </c>
      <c r="M11" s="314">
        <v>1179</v>
      </c>
      <c r="N11" s="313">
        <v>547</v>
      </c>
      <c r="O11" s="313">
        <v>448</v>
      </c>
      <c r="P11" s="314">
        <v>799</v>
      </c>
    </row>
    <row r="12" spans="1:16" ht="14.1" customHeight="1">
      <c r="A12" s="227" t="s">
        <v>9</v>
      </c>
      <c r="B12" s="312">
        <v>190</v>
      </c>
      <c r="C12" s="313">
        <v>10</v>
      </c>
      <c r="D12" s="313">
        <v>100</v>
      </c>
      <c r="E12" s="314">
        <v>103660</v>
      </c>
      <c r="F12" s="312">
        <v>78766</v>
      </c>
      <c r="G12" s="313">
        <v>13725</v>
      </c>
      <c r="H12" s="313">
        <v>12494</v>
      </c>
      <c r="I12" s="314">
        <v>8187</v>
      </c>
      <c r="J12" s="312">
        <v>2830</v>
      </c>
      <c r="K12" s="313">
        <v>6805</v>
      </c>
      <c r="L12" s="313">
        <v>8439</v>
      </c>
      <c r="M12" s="314">
        <v>35</v>
      </c>
      <c r="N12" s="313">
        <v>788</v>
      </c>
      <c r="O12" s="313">
        <v>360</v>
      </c>
      <c r="P12" s="314">
        <v>267</v>
      </c>
    </row>
    <row r="13" spans="1:16" ht="14.1" customHeight="1">
      <c r="A13" s="227" t="s">
        <v>10</v>
      </c>
      <c r="B13" s="312">
        <v>715</v>
      </c>
      <c r="C13" s="313">
        <v>44</v>
      </c>
      <c r="D13" s="313">
        <v>678</v>
      </c>
      <c r="E13" s="314">
        <v>681939</v>
      </c>
      <c r="F13" s="312">
        <v>659289</v>
      </c>
      <c r="G13" s="313">
        <v>117956</v>
      </c>
      <c r="H13" s="313">
        <v>74428</v>
      </c>
      <c r="I13" s="314">
        <v>76183</v>
      </c>
      <c r="J13" s="312">
        <v>27727</v>
      </c>
      <c r="K13" s="313">
        <v>103762</v>
      </c>
      <c r="L13" s="313">
        <v>18231</v>
      </c>
      <c r="M13" s="314">
        <v>2214</v>
      </c>
      <c r="N13" s="313">
        <v>4146</v>
      </c>
      <c r="O13" s="313">
        <v>2226</v>
      </c>
      <c r="P13" s="314">
        <v>1986</v>
      </c>
    </row>
    <row r="14" spans="1:16" ht="14.1" customHeight="1">
      <c r="A14" s="315" t="s">
        <v>300</v>
      </c>
      <c r="B14" s="312">
        <v>656</v>
      </c>
      <c r="C14" s="313">
        <v>96</v>
      </c>
      <c r="D14" s="313">
        <v>836</v>
      </c>
      <c r="E14" s="314">
        <v>364889</v>
      </c>
      <c r="F14" s="312">
        <v>356686</v>
      </c>
      <c r="G14" s="313">
        <v>353573</v>
      </c>
      <c r="H14" s="313">
        <v>57438</v>
      </c>
      <c r="I14" s="314">
        <v>40033</v>
      </c>
      <c r="J14" s="312">
        <v>68547</v>
      </c>
      <c r="K14" s="313">
        <v>6336</v>
      </c>
      <c r="L14" s="313">
        <v>30111</v>
      </c>
      <c r="M14" s="314">
        <v>12242</v>
      </c>
      <c r="N14" s="313">
        <v>3547</v>
      </c>
      <c r="O14" s="313">
        <v>1522</v>
      </c>
      <c r="P14" s="314">
        <v>4422</v>
      </c>
    </row>
    <row r="15" spans="1:16" ht="14.1" customHeight="1">
      <c r="A15" s="315" t="s">
        <v>12</v>
      </c>
      <c r="B15" s="312">
        <v>1762</v>
      </c>
      <c r="C15" s="313">
        <v>494</v>
      </c>
      <c r="D15" s="313">
        <v>1700</v>
      </c>
      <c r="E15" s="314">
        <v>786954</v>
      </c>
      <c r="F15" s="312">
        <v>3650549</v>
      </c>
      <c r="G15" s="313">
        <v>750488</v>
      </c>
      <c r="H15" s="313">
        <v>138391</v>
      </c>
      <c r="I15" s="314">
        <v>411465</v>
      </c>
      <c r="J15" s="312">
        <v>152390</v>
      </c>
      <c r="K15" s="313">
        <v>44641</v>
      </c>
      <c r="L15" s="313">
        <v>146984</v>
      </c>
      <c r="M15" s="314">
        <v>18472</v>
      </c>
      <c r="N15" s="313">
        <v>7302</v>
      </c>
      <c r="O15" s="313">
        <v>13198</v>
      </c>
      <c r="P15" s="314">
        <v>7555</v>
      </c>
    </row>
    <row r="16" spans="1:16" ht="14.1" customHeight="1">
      <c r="A16" s="315" t="s">
        <v>301</v>
      </c>
      <c r="B16" s="312">
        <v>1116</v>
      </c>
      <c r="C16" s="313">
        <v>324</v>
      </c>
      <c r="D16" s="313">
        <v>1443</v>
      </c>
      <c r="E16" s="314">
        <v>763782</v>
      </c>
      <c r="F16" s="312">
        <v>1540022</v>
      </c>
      <c r="G16" s="313">
        <v>873481</v>
      </c>
      <c r="H16" s="313">
        <v>108808</v>
      </c>
      <c r="I16" s="314">
        <v>174822</v>
      </c>
      <c r="J16" s="312">
        <v>155471</v>
      </c>
      <c r="K16" s="313">
        <v>21628</v>
      </c>
      <c r="L16" s="313">
        <v>93385</v>
      </c>
      <c r="M16" s="314">
        <v>27323</v>
      </c>
      <c r="N16" s="313">
        <v>6326</v>
      </c>
      <c r="O16" s="313">
        <v>7021</v>
      </c>
      <c r="P16" s="314">
        <v>9028</v>
      </c>
    </row>
    <row r="17" spans="1:16" ht="14.1" customHeight="1">
      <c r="A17" s="315" t="s">
        <v>13</v>
      </c>
      <c r="B17" s="312">
        <v>290</v>
      </c>
      <c r="C17" s="313">
        <v>16</v>
      </c>
      <c r="D17" s="313">
        <v>355</v>
      </c>
      <c r="E17" s="314">
        <v>213993</v>
      </c>
      <c r="F17" s="312">
        <v>58711</v>
      </c>
      <c r="G17" s="313">
        <v>28818</v>
      </c>
      <c r="H17" s="313">
        <v>15975</v>
      </c>
      <c r="I17" s="314">
        <v>4504</v>
      </c>
      <c r="J17" s="312">
        <v>5585</v>
      </c>
      <c r="K17" s="313">
        <v>3088</v>
      </c>
      <c r="L17" s="313">
        <v>4938</v>
      </c>
      <c r="M17" s="314">
        <v>305</v>
      </c>
      <c r="N17" s="313">
        <v>1153</v>
      </c>
      <c r="O17" s="313">
        <v>242</v>
      </c>
      <c r="P17" s="314">
        <v>808</v>
      </c>
    </row>
    <row r="18" spans="1:16" ht="14.1" customHeight="1">
      <c r="A18" s="315" t="s">
        <v>200</v>
      </c>
      <c r="B18" s="312">
        <v>967</v>
      </c>
      <c r="C18" s="313">
        <v>42</v>
      </c>
      <c r="D18" s="313">
        <v>825</v>
      </c>
      <c r="E18" s="314">
        <v>1165622</v>
      </c>
      <c r="F18" s="312">
        <v>521012</v>
      </c>
      <c r="G18" s="313">
        <v>281429</v>
      </c>
      <c r="H18" s="313">
        <v>139544</v>
      </c>
      <c r="I18" s="314">
        <v>54955</v>
      </c>
      <c r="J18" s="312">
        <v>52770</v>
      </c>
      <c r="K18" s="313">
        <v>61466</v>
      </c>
      <c r="L18" s="313">
        <v>33063</v>
      </c>
      <c r="M18" s="314">
        <v>5370</v>
      </c>
      <c r="N18" s="313">
        <v>7273</v>
      </c>
      <c r="O18" s="313">
        <v>1639</v>
      </c>
      <c r="P18" s="314">
        <v>3393</v>
      </c>
    </row>
    <row r="19" spans="1:16" ht="14.1" customHeight="1">
      <c r="A19" s="227" t="s">
        <v>302</v>
      </c>
      <c r="B19" s="312">
        <v>566</v>
      </c>
      <c r="C19" s="313">
        <v>270</v>
      </c>
      <c r="D19" s="313">
        <v>1190</v>
      </c>
      <c r="E19" s="314">
        <v>232307</v>
      </c>
      <c r="F19" s="312">
        <v>971753</v>
      </c>
      <c r="G19" s="313">
        <v>575933</v>
      </c>
      <c r="H19" s="313">
        <v>44263</v>
      </c>
      <c r="I19" s="314">
        <v>139506</v>
      </c>
      <c r="J19" s="312">
        <v>105026</v>
      </c>
      <c r="K19" s="313">
        <v>8408</v>
      </c>
      <c r="L19" s="313">
        <v>51253</v>
      </c>
      <c r="M19" s="314">
        <v>11552</v>
      </c>
      <c r="N19" s="313">
        <v>2564</v>
      </c>
      <c r="O19" s="313">
        <v>4847</v>
      </c>
      <c r="P19" s="314">
        <v>5470</v>
      </c>
    </row>
    <row r="20" spans="1:16" ht="14.1" customHeight="1">
      <c r="A20" s="227" t="s">
        <v>303</v>
      </c>
      <c r="B20" s="312" t="s">
        <v>211</v>
      </c>
      <c r="C20" s="313">
        <v>49</v>
      </c>
      <c r="D20" s="313">
        <v>748</v>
      </c>
      <c r="E20" s="314" t="s">
        <v>211</v>
      </c>
      <c r="F20" s="312">
        <v>166556</v>
      </c>
      <c r="G20" s="313">
        <v>438682</v>
      </c>
      <c r="H20" s="313" t="s">
        <v>209</v>
      </c>
      <c r="I20" s="314">
        <v>22920</v>
      </c>
      <c r="J20" s="312">
        <v>73284</v>
      </c>
      <c r="K20" s="313" t="s">
        <v>211</v>
      </c>
      <c r="L20" s="313">
        <v>22908</v>
      </c>
      <c r="M20" s="314">
        <v>13124</v>
      </c>
      <c r="N20" s="313" t="s">
        <v>209</v>
      </c>
      <c r="O20" s="313">
        <v>984</v>
      </c>
      <c r="P20" s="314">
        <v>5243</v>
      </c>
    </row>
    <row r="21" spans="1:16" ht="14.1" customHeight="1">
      <c r="A21" s="315" t="s">
        <v>304</v>
      </c>
      <c r="B21" s="312">
        <v>240</v>
      </c>
      <c r="C21" s="313">
        <v>27</v>
      </c>
      <c r="D21" s="313">
        <v>150</v>
      </c>
      <c r="E21" s="314">
        <v>134884</v>
      </c>
      <c r="F21" s="312">
        <v>643780</v>
      </c>
      <c r="G21" s="313">
        <v>135252</v>
      </c>
      <c r="H21" s="313">
        <v>22431</v>
      </c>
      <c r="I21" s="314">
        <v>74232</v>
      </c>
      <c r="J21" s="312">
        <v>23536</v>
      </c>
      <c r="K21" s="313">
        <v>3932</v>
      </c>
      <c r="L21" s="313">
        <v>40060</v>
      </c>
      <c r="M21" s="314">
        <v>3420</v>
      </c>
      <c r="N21" s="313">
        <v>1132</v>
      </c>
      <c r="O21" s="313">
        <v>2009</v>
      </c>
      <c r="P21" s="314">
        <v>998</v>
      </c>
    </row>
    <row r="22" spans="1:16" ht="14.1" customHeight="1">
      <c r="A22" s="315" t="s">
        <v>16</v>
      </c>
      <c r="B22" s="312">
        <v>528</v>
      </c>
      <c r="C22" s="313">
        <v>114</v>
      </c>
      <c r="D22" s="313">
        <v>515</v>
      </c>
      <c r="E22" s="314">
        <v>387917</v>
      </c>
      <c r="F22" s="312">
        <v>1149388</v>
      </c>
      <c r="G22" s="313">
        <v>286024</v>
      </c>
      <c r="H22" s="313">
        <v>58418</v>
      </c>
      <c r="I22" s="314">
        <v>126597</v>
      </c>
      <c r="J22" s="312">
        <v>53961</v>
      </c>
      <c r="K22" s="313">
        <v>19988</v>
      </c>
      <c r="L22" s="313">
        <v>54124</v>
      </c>
      <c r="M22" s="314">
        <v>8083</v>
      </c>
      <c r="N22" s="313">
        <v>2585</v>
      </c>
      <c r="O22" s="313">
        <v>3343</v>
      </c>
      <c r="P22" s="314">
        <v>2505</v>
      </c>
    </row>
    <row r="23" spans="1:16" ht="14.1" customHeight="1">
      <c r="A23" s="315" t="s">
        <v>305</v>
      </c>
      <c r="B23" s="312">
        <v>105</v>
      </c>
      <c r="C23" s="313">
        <v>13</v>
      </c>
      <c r="D23" s="313">
        <v>132</v>
      </c>
      <c r="E23" s="314">
        <v>231835</v>
      </c>
      <c r="F23" s="312">
        <v>66319</v>
      </c>
      <c r="G23" s="313">
        <v>120541</v>
      </c>
      <c r="H23" s="313">
        <v>20584</v>
      </c>
      <c r="I23" s="314">
        <v>11450</v>
      </c>
      <c r="J23" s="312">
        <v>24239</v>
      </c>
      <c r="K23" s="313">
        <v>5847</v>
      </c>
      <c r="L23" s="313">
        <v>6093</v>
      </c>
      <c r="M23" s="314">
        <v>4207</v>
      </c>
      <c r="N23" s="313">
        <v>935</v>
      </c>
      <c r="O23" s="313">
        <v>436</v>
      </c>
      <c r="P23" s="314">
        <v>1118</v>
      </c>
    </row>
    <row r="24" spans="1:16" ht="12.75" customHeight="1">
      <c r="A24" s="315" t="s">
        <v>306</v>
      </c>
      <c r="B24" s="312" t="s">
        <v>211</v>
      </c>
      <c r="C24" s="312" t="s">
        <v>211</v>
      </c>
      <c r="D24" s="312">
        <v>4</v>
      </c>
      <c r="E24" s="226" t="s">
        <v>211</v>
      </c>
      <c r="F24" s="312" t="s">
        <v>211</v>
      </c>
      <c r="G24" s="312">
        <v>29</v>
      </c>
      <c r="H24" s="312" t="s">
        <v>211</v>
      </c>
      <c r="I24" s="226" t="s">
        <v>211</v>
      </c>
      <c r="J24" s="312">
        <v>0</v>
      </c>
      <c r="K24" s="312" t="s">
        <v>211</v>
      </c>
      <c r="L24" s="312" t="s">
        <v>211</v>
      </c>
      <c r="M24" s="226">
        <v>0</v>
      </c>
      <c r="N24" s="312" t="s">
        <v>211</v>
      </c>
      <c r="O24" s="312" t="s">
        <v>211</v>
      </c>
      <c r="P24" s="226">
        <v>4</v>
      </c>
    </row>
    <row r="25" spans="1:16" ht="12.75" customHeight="1" thickBot="1">
      <c r="A25" s="315" t="s">
        <v>307</v>
      </c>
      <c r="B25" s="312" t="s">
        <v>211</v>
      </c>
      <c r="C25" s="312" t="s">
        <v>211</v>
      </c>
      <c r="D25" s="312" t="s">
        <v>211</v>
      </c>
      <c r="E25" s="316" t="s">
        <v>211</v>
      </c>
      <c r="F25" s="323" t="s">
        <v>211</v>
      </c>
      <c r="G25" s="323" t="s">
        <v>211</v>
      </c>
      <c r="H25" s="323" t="s">
        <v>211</v>
      </c>
      <c r="I25" s="322" t="s">
        <v>211</v>
      </c>
      <c r="J25" s="323" t="s">
        <v>211</v>
      </c>
      <c r="K25" s="323" t="s">
        <v>211</v>
      </c>
      <c r="L25" s="323" t="s">
        <v>211</v>
      </c>
      <c r="M25" s="322" t="s">
        <v>211</v>
      </c>
      <c r="N25" s="323" t="s">
        <v>211</v>
      </c>
      <c r="O25" s="323" t="s">
        <v>211</v>
      </c>
      <c r="P25" s="322" t="s">
        <v>211</v>
      </c>
    </row>
    <row r="26" spans="1:16" ht="12.75" customHeight="1" thickTop="1">
      <c r="A26" s="305" t="s">
        <v>200</v>
      </c>
      <c r="B26" s="317"/>
      <c r="C26" s="318"/>
      <c r="D26" s="318"/>
      <c r="E26" s="318"/>
      <c r="P26" s="199"/>
    </row>
    <row r="27" spans="1:16" ht="12.75" customHeight="1">
      <c r="A27" s="319" t="s">
        <v>199</v>
      </c>
      <c r="B27" s="320"/>
      <c r="C27" s="321"/>
      <c r="D27" s="321"/>
      <c r="E27" s="321"/>
      <c r="P27" s="199"/>
    </row>
    <row r="28" spans="1:16" ht="12.75" customHeight="1">
      <c r="A28" s="478" t="s">
        <v>210</v>
      </c>
      <c r="B28" s="479"/>
      <c r="C28" s="479"/>
      <c r="D28" s="479"/>
      <c r="E28" s="479"/>
      <c r="P28" s="199"/>
    </row>
    <row r="29" spans="1:16" ht="12.75" customHeight="1">
      <c r="A29" s="10"/>
      <c r="B29" s="10"/>
      <c r="C29" s="10"/>
      <c r="D29" s="10"/>
      <c r="E29" s="10"/>
      <c r="P29" s="199"/>
    </row>
    <row r="30" spans="1:16" ht="30" customHeight="1">
      <c r="A30" s="443" t="s">
        <v>308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</row>
    <row r="31" spans="1:16" ht="13.15" customHeight="1" thickBot="1">
      <c r="A31" s="94"/>
      <c r="B31" s="10"/>
      <c r="C31" s="10"/>
      <c r="D31" s="10"/>
      <c r="E31" s="10"/>
      <c r="P31" s="199"/>
    </row>
    <row r="32" spans="1:16" ht="49.5" customHeight="1" thickBot="1">
      <c r="A32" s="224" t="s">
        <v>0</v>
      </c>
      <c r="B32" s="480" t="s">
        <v>202</v>
      </c>
      <c r="C32" s="481"/>
      <c r="D32" s="481"/>
      <c r="E32" s="480" t="s">
        <v>203</v>
      </c>
      <c r="F32" s="481"/>
      <c r="G32" s="481"/>
      <c r="H32" s="480" t="s">
        <v>204</v>
      </c>
      <c r="I32" s="481"/>
      <c r="J32" s="481"/>
      <c r="K32" s="480" t="s">
        <v>205</v>
      </c>
      <c r="L32" s="481"/>
      <c r="M32" s="481"/>
      <c r="N32" s="480" t="s">
        <v>341</v>
      </c>
      <c r="O32" s="481"/>
      <c r="P32" s="481"/>
    </row>
    <row r="33" spans="1:16" ht="133.5" customHeight="1" thickBot="1">
      <c r="A33" s="225"/>
      <c r="B33" s="307" t="s">
        <v>206</v>
      </c>
      <c r="C33" s="307" t="s">
        <v>207</v>
      </c>
      <c r="D33" s="307" t="s">
        <v>208</v>
      </c>
      <c r="E33" s="307" t="s">
        <v>206</v>
      </c>
      <c r="F33" s="307" t="s">
        <v>207</v>
      </c>
      <c r="G33" s="307" t="s">
        <v>208</v>
      </c>
      <c r="H33" s="307" t="s">
        <v>206</v>
      </c>
      <c r="I33" s="307" t="s">
        <v>207</v>
      </c>
      <c r="J33" s="307" t="s">
        <v>208</v>
      </c>
      <c r="K33" s="307" t="s">
        <v>206</v>
      </c>
      <c r="L33" s="307" t="s">
        <v>207</v>
      </c>
      <c r="M33" s="307" t="s">
        <v>208</v>
      </c>
      <c r="N33" s="307" t="s">
        <v>206</v>
      </c>
      <c r="O33" s="307" t="s">
        <v>207</v>
      </c>
      <c r="P33" s="308" t="s">
        <v>208</v>
      </c>
    </row>
    <row r="34" spans="1:16" ht="22.5" customHeight="1">
      <c r="A34" s="311" t="s">
        <v>4</v>
      </c>
      <c r="B34" s="312">
        <v>1144</v>
      </c>
      <c r="C34" s="313">
        <v>156</v>
      </c>
      <c r="D34" s="313">
        <v>2102</v>
      </c>
      <c r="E34" s="314">
        <v>569486</v>
      </c>
      <c r="F34" s="312">
        <v>659941</v>
      </c>
      <c r="G34" s="313">
        <v>642503</v>
      </c>
      <c r="H34" s="313">
        <v>71749</v>
      </c>
      <c r="I34" s="314">
        <v>64029</v>
      </c>
      <c r="J34" s="312">
        <v>128011</v>
      </c>
      <c r="K34" s="313">
        <v>49510</v>
      </c>
      <c r="L34" s="313">
        <v>48139</v>
      </c>
      <c r="M34" s="314">
        <v>18972</v>
      </c>
      <c r="N34" s="313">
        <v>5057</v>
      </c>
      <c r="O34" s="313">
        <v>2655</v>
      </c>
      <c r="P34" s="314">
        <v>9094</v>
      </c>
    </row>
    <row r="35" spans="1:16" ht="14.1" customHeight="1">
      <c r="A35" s="227" t="s">
        <v>5</v>
      </c>
      <c r="B35" s="312">
        <v>330</v>
      </c>
      <c r="C35" s="313">
        <v>59</v>
      </c>
      <c r="D35" s="313">
        <v>360</v>
      </c>
      <c r="E35" s="314">
        <v>256685</v>
      </c>
      <c r="F35" s="312">
        <v>1583872</v>
      </c>
      <c r="G35" s="313">
        <v>500415</v>
      </c>
      <c r="H35" s="313">
        <v>32951</v>
      </c>
      <c r="I35" s="314">
        <v>92205</v>
      </c>
      <c r="J35" s="312">
        <v>101830</v>
      </c>
      <c r="K35" s="313">
        <v>11377</v>
      </c>
      <c r="L35" s="313">
        <v>60958</v>
      </c>
      <c r="M35" s="314">
        <v>17856</v>
      </c>
      <c r="N35" s="313">
        <v>1851</v>
      </c>
      <c r="O35" s="313">
        <v>2406</v>
      </c>
      <c r="P35" s="314">
        <v>3928</v>
      </c>
    </row>
    <row r="36" spans="1:16" ht="14.1" customHeight="1">
      <c r="A36" s="315" t="s">
        <v>298</v>
      </c>
      <c r="B36" s="312">
        <v>224</v>
      </c>
      <c r="C36" s="313">
        <v>10</v>
      </c>
      <c r="D36" s="313">
        <v>227</v>
      </c>
      <c r="E36" s="314">
        <v>85555</v>
      </c>
      <c r="F36" s="312">
        <v>381076</v>
      </c>
      <c r="G36" s="313">
        <v>23595</v>
      </c>
      <c r="H36" s="313">
        <v>14193</v>
      </c>
      <c r="I36" s="314">
        <v>26031</v>
      </c>
      <c r="J36" s="312">
        <v>4525</v>
      </c>
      <c r="K36" s="313">
        <v>5364</v>
      </c>
      <c r="L36" s="313">
        <v>7890</v>
      </c>
      <c r="M36" s="314">
        <v>190</v>
      </c>
      <c r="N36" s="313">
        <v>913</v>
      </c>
      <c r="O36" s="313">
        <v>661</v>
      </c>
      <c r="P36" s="314">
        <v>496</v>
      </c>
    </row>
    <row r="37" spans="1:16" ht="14.1" customHeight="1">
      <c r="A37" s="227" t="s">
        <v>299</v>
      </c>
      <c r="B37" s="312">
        <v>364</v>
      </c>
      <c r="C37" s="313">
        <v>8</v>
      </c>
      <c r="D37" s="313">
        <v>339</v>
      </c>
      <c r="E37" s="314">
        <v>77844</v>
      </c>
      <c r="F37" s="312">
        <v>13050</v>
      </c>
      <c r="G37" s="313">
        <v>81013</v>
      </c>
      <c r="H37" s="313">
        <v>17517</v>
      </c>
      <c r="I37" s="314">
        <v>2569</v>
      </c>
      <c r="J37" s="312">
        <v>13471</v>
      </c>
      <c r="K37" s="313">
        <v>1286</v>
      </c>
      <c r="L37" s="313">
        <v>17</v>
      </c>
      <c r="M37" s="314">
        <v>1120</v>
      </c>
      <c r="N37" s="313">
        <v>1186</v>
      </c>
      <c r="O37" s="313">
        <v>112</v>
      </c>
      <c r="P37" s="314">
        <v>934</v>
      </c>
    </row>
    <row r="38" spans="1:16" ht="14.1" customHeight="1">
      <c r="A38" s="227" t="s">
        <v>8</v>
      </c>
      <c r="B38" s="312">
        <v>271</v>
      </c>
      <c r="C38" s="313">
        <v>35</v>
      </c>
      <c r="D38" s="313">
        <v>301</v>
      </c>
      <c r="E38" s="314">
        <v>30951</v>
      </c>
      <c r="F38" s="312">
        <v>164261</v>
      </c>
      <c r="G38" s="313">
        <v>42201</v>
      </c>
      <c r="H38" s="313">
        <v>6595</v>
      </c>
      <c r="I38" s="314">
        <v>12749</v>
      </c>
      <c r="J38" s="312">
        <v>10083</v>
      </c>
      <c r="K38" s="313">
        <v>805</v>
      </c>
      <c r="L38" s="313">
        <v>5182</v>
      </c>
      <c r="M38" s="314">
        <v>3526</v>
      </c>
      <c r="N38" s="313">
        <v>756</v>
      </c>
      <c r="O38" s="313">
        <v>488</v>
      </c>
      <c r="P38" s="314">
        <v>901</v>
      </c>
    </row>
    <row r="39" spans="1:16" ht="14.1" customHeight="1">
      <c r="A39" s="227" t="s">
        <v>9</v>
      </c>
      <c r="B39" s="312">
        <v>183</v>
      </c>
      <c r="C39" s="313">
        <v>11</v>
      </c>
      <c r="D39" s="313">
        <v>96</v>
      </c>
      <c r="E39" s="314">
        <v>80623</v>
      </c>
      <c r="F39" s="312">
        <v>102185</v>
      </c>
      <c r="G39" s="313">
        <v>15845</v>
      </c>
      <c r="H39" s="313">
        <v>9322</v>
      </c>
      <c r="I39" s="314">
        <v>10264</v>
      </c>
      <c r="J39" s="312">
        <v>3325</v>
      </c>
      <c r="K39" s="313">
        <v>3653</v>
      </c>
      <c r="L39" s="313">
        <v>4912</v>
      </c>
      <c r="M39" s="314">
        <v>95</v>
      </c>
      <c r="N39" s="313">
        <v>722</v>
      </c>
      <c r="O39" s="313">
        <v>445</v>
      </c>
      <c r="P39" s="314">
        <v>255</v>
      </c>
    </row>
    <row r="40" spans="1:16" ht="14.1" customHeight="1">
      <c r="A40" s="227" t="s">
        <v>309</v>
      </c>
      <c r="B40" s="312">
        <v>727</v>
      </c>
      <c r="C40" s="313">
        <v>53</v>
      </c>
      <c r="D40" s="313">
        <v>663</v>
      </c>
      <c r="E40" s="314">
        <v>756147</v>
      </c>
      <c r="F40" s="312">
        <v>695362</v>
      </c>
      <c r="G40" s="313">
        <v>113458</v>
      </c>
      <c r="H40" s="313">
        <v>79556</v>
      </c>
      <c r="I40" s="314">
        <v>71581</v>
      </c>
      <c r="J40" s="312">
        <v>25723</v>
      </c>
      <c r="K40" s="313">
        <v>97170</v>
      </c>
      <c r="L40" s="313">
        <v>14371</v>
      </c>
      <c r="M40" s="314">
        <v>1067</v>
      </c>
      <c r="N40" s="313">
        <v>4428</v>
      </c>
      <c r="O40" s="313">
        <v>2131</v>
      </c>
      <c r="P40" s="314">
        <v>1952</v>
      </c>
    </row>
    <row r="41" spans="1:16" ht="14.1" customHeight="1">
      <c r="A41" s="315" t="s">
        <v>300</v>
      </c>
      <c r="B41" s="312">
        <v>632</v>
      </c>
      <c r="C41" s="313">
        <v>79</v>
      </c>
      <c r="D41" s="313">
        <v>880</v>
      </c>
      <c r="E41" s="314">
        <v>380336</v>
      </c>
      <c r="F41" s="312">
        <v>136454</v>
      </c>
      <c r="G41" s="313">
        <v>367517</v>
      </c>
      <c r="H41" s="313">
        <v>63842</v>
      </c>
      <c r="I41" s="314">
        <v>17195</v>
      </c>
      <c r="J41" s="312">
        <v>77551</v>
      </c>
      <c r="K41" s="313">
        <v>8627</v>
      </c>
      <c r="L41" s="313">
        <v>16108</v>
      </c>
      <c r="M41" s="314">
        <v>20573</v>
      </c>
      <c r="N41" s="313">
        <v>3863</v>
      </c>
      <c r="O41" s="313">
        <v>821</v>
      </c>
      <c r="P41" s="314">
        <v>4494</v>
      </c>
    </row>
    <row r="42" spans="1:16" ht="14.1" customHeight="1">
      <c r="A42" s="315" t="s">
        <v>12</v>
      </c>
      <c r="B42" s="312">
        <v>1668</v>
      </c>
      <c r="C42" s="313">
        <v>523</v>
      </c>
      <c r="D42" s="313">
        <v>1672</v>
      </c>
      <c r="E42" s="314">
        <v>923453</v>
      </c>
      <c r="F42" s="312">
        <v>3835234</v>
      </c>
      <c r="G42" s="313">
        <v>757759</v>
      </c>
      <c r="H42" s="313">
        <v>158768</v>
      </c>
      <c r="I42" s="314">
        <v>420301</v>
      </c>
      <c r="J42" s="312">
        <v>149040</v>
      </c>
      <c r="K42" s="313">
        <v>48145</v>
      </c>
      <c r="L42" s="313">
        <v>161438</v>
      </c>
      <c r="M42" s="314">
        <v>19948</v>
      </c>
      <c r="N42" s="313">
        <v>8069</v>
      </c>
      <c r="O42" s="313">
        <v>13434</v>
      </c>
      <c r="P42" s="314">
        <v>7198</v>
      </c>
    </row>
    <row r="43" spans="1:16" ht="14.1" customHeight="1">
      <c r="A43" s="315" t="s">
        <v>301</v>
      </c>
      <c r="B43" s="312">
        <v>1156</v>
      </c>
      <c r="C43" s="313">
        <v>305</v>
      </c>
      <c r="D43" s="313">
        <v>1427</v>
      </c>
      <c r="E43" s="314">
        <v>872953</v>
      </c>
      <c r="F43" s="312">
        <v>1827621</v>
      </c>
      <c r="G43" s="313">
        <v>993851</v>
      </c>
      <c r="H43" s="313">
        <v>122086</v>
      </c>
      <c r="I43" s="314">
        <v>197556</v>
      </c>
      <c r="J43" s="312">
        <v>182106</v>
      </c>
      <c r="K43" s="313">
        <v>34224</v>
      </c>
      <c r="L43" s="313">
        <v>134936</v>
      </c>
      <c r="M43" s="314">
        <v>29575</v>
      </c>
      <c r="N43" s="313">
        <v>6722</v>
      </c>
      <c r="O43" s="313">
        <v>7346</v>
      </c>
      <c r="P43" s="314">
        <v>10039</v>
      </c>
    </row>
    <row r="44" spans="1:16" ht="14.1" customHeight="1">
      <c r="A44" s="315" t="s">
        <v>13</v>
      </c>
      <c r="B44" s="312">
        <v>313</v>
      </c>
      <c r="C44" s="313">
        <v>13</v>
      </c>
      <c r="D44" s="313">
        <v>336</v>
      </c>
      <c r="E44" s="314">
        <v>242036</v>
      </c>
      <c r="F44" s="312">
        <v>69353</v>
      </c>
      <c r="G44" s="313">
        <v>29298</v>
      </c>
      <c r="H44" s="313">
        <v>16769</v>
      </c>
      <c r="I44" s="314">
        <v>5489</v>
      </c>
      <c r="J44" s="312">
        <v>6399</v>
      </c>
      <c r="K44" s="313">
        <v>7526</v>
      </c>
      <c r="L44" s="313">
        <v>63</v>
      </c>
      <c r="M44" s="314">
        <v>241</v>
      </c>
      <c r="N44" s="313">
        <v>1248</v>
      </c>
      <c r="O44" s="313">
        <v>262</v>
      </c>
      <c r="P44" s="314">
        <v>740</v>
      </c>
    </row>
    <row r="45" spans="1:16" ht="14.1" customHeight="1">
      <c r="A45" s="315" t="s">
        <v>14</v>
      </c>
      <c r="B45" s="312">
        <v>963</v>
      </c>
      <c r="C45" s="313">
        <v>44</v>
      </c>
      <c r="D45" s="313">
        <v>792</v>
      </c>
      <c r="E45" s="314">
        <v>1297354</v>
      </c>
      <c r="F45" s="312">
        <v>652978</v>
      </c>
      <c r="G45" s="313">
        <v>305845</v>
      </c>
      <c r="H45" s="313">
        <v>158457</v>
      </c>
      <c r="I45" s="314">
        <v>59788</v>
      </c>
      <c r="J45" s="312">
        <v>60292</v>
      </c>
      <c r="K45" s="313">
        <v>85788</v>
      </c>
      <c r="L45" s="313">
        <v>31807</v>
      </c>
      <c r="M45" s="314">
        <v>7793</v>
      </c>
      <c r="N45" s="313">
        <v>7930</v>
      </c>
      <c r="O45" s="313">
        <v>1638</v>
      </c>
      <c r="P45" s="314">
        <v>3518</v>
      </c>
    </row>
    <row r="46" spans="1:16" ht="14.1" customHeight="1">
      <c r="A46" s="227" t="s">
        <v>302</v>
      </c>
      <c r="B46" s="312">
        <v>610</v>
      </c>
      <c r="C46" s="313">
        <v>244</v>
      </c>
      <c r="D46" s="313">
        <v>1213</v>
      </c>
      <c r="E46" s="314">
        <v>262487</v>
      </c>
      <c r="F46" s="312">
        <v>1058755</v>
      </c>
      <c r="G46" s="313">
        <v>591128</v>
      </c>
      <c r="H46" s="313">
        <v>53134</v>
      </c>
      <c r="I46" s="314">
        <v>166602</v>
      </c>
      <c r="J46" s="312">
        <v>112860</v>
      </c>
      <c r="K46" s="313">
        <v>9335</v>
      </c>
      <c r="L46" s="313">
        <v>145004</v>
      </c>
      <c r="M46" s="314">
        <v>17366</v>
      </c>
      <c r="N46" s="313">
        <v>2879</v>
      </c>
      <c r="O46" s="313">
        <v>5354</v>
      </c>
      <c r="P46" s="314">
        <v>5739</v>
      </c>
    </row>
    <row r="47" spans="1:16" ht="14.1" customHeight="1">
      <c r="A47" s="227" t="s">
        <v>303</v>
      </c>
      <c r="B47" s="312">
        <v>316</v>
      </c>
      <c r="C47" s="313">
        <v>60</v>
      </c>
      <c r="D47" s="313">
        <v>705</v>
      </c>
      <c r="E47" s="314">
        <v>154178</v>
      </c>
      <c r="F47" s="312">
        <v>199669</v>
      </c>
      <c r="G47" s="313">
        <v>423670</v>
      </c>
      <c r="H47" s="313">
        <v>23386</v>
      </c>
      <c r="I47" s="314">
        <v>24649</v>
      </c>
      <c r="J47" s="312">
        <v>79705</v>
      </c>
      <c r="K47" s="313">
        <v>2842</v>
      </c>
      <c r="L47" s="313">
        <v>22311</v>
      </c>
      <c r="M47" s="314">
        <v>16115</v>
      </c>
      <c r="N47" s="313">
        <v>1715</v>
      </c>
      <c r="O47" s="313">
        <v>1149</v>
      </c>
      <c r="P47" s="314">
        <v>5089</v>
      </c>
    </row>
    <row r="48" spans="1:16" ht="14.1" customHeight="1">
      <c r="A48" s="315" t="s">
        <v>304</v>
      </c>
      <c r="B48" s="312">
        <v>217</v>
      </c>
      <c r="C48" s="313">
        <v>33</v>
      </c>
      <c r="D48" s="313">
        <v>143</v>
      </c>
      <c r="E48" s="314">
        <v>158311</v>
      </c>
      <c r="F48" s="312">
        <v>764609</v>
      </c>
      <c r="G48" s="313">
        <v>80973</v>
      </c>
      <c r="H48" s="313">
        <v>22684</v>
      </c>
      <c r="I48" s="314">
        <v>83905</v>
      </c>
      <c r="J48" s="312">
        <v>18100</v>
      </c>
      <c r="K48" s="313">
        <v>6971</v>
      </c>
      <c r="L48" s="313">
        <v>49457</v>
      </c>
      <c r="M48" s="314">
        <v>829</v>
      </c>
      <c r="N48" s="313">
        <v>1087</v>
      </c>
      <c r="O48" s="313">
        <v>2296</v>
      </c>
      <c r="P48" s="314">
        <v>876</v>
      </c>
    </row>
    <row r="49" spans="1:16" ht="14.1" customHeight="1">
      <c r="A49" s="315" t="s">
        <v>16</v>
      </c>
      <c r="B49" s="312">
        <v>511</v>
      </c>
      <c r="C49" s="313">
        <v>111</v>
      </c>
      <c r="D49" s="313">
        <v>471</v>
      </c>
      <c r="E49" s="314">
        <v>470875</v>
      </c>
      <c r="F49" s="312">
        <v>1204061</v>
      </c>
      <c r="G49" s="313">
        <v>333648</v>
      </c>
      <c r="H49" s="313">
        <v>64332</v>
      </c>
      <c r="I49" s="314">
        <v>129562</v>
      </c>
      <c r="J49" s="312">
        <v>59111</v>
      </c>
      <c r="K49" s="313">
        <v>22047</v>
      </c>
      <c r="L49" s="313">
        <v>24346</v>
      </c>
      <c r="M49" s="314">
        <v>6031</v>
      </c>
      <c r="N49" s="313">
        <v>2841</v>
      </c>
      <c r="O49" s="313">
        <v>3298</v>
      </c>
      <c r="P49" s="314">
        <v>2661</v>
      </c>
    </row>
    <row r="50" spans="1:16" ht="14.1" customHeight="1">
      <c r="A50" s="315" t="s">
        <v>305</v>
      </c>
      <c r="B50" s="312">
        <v>103</v>
      </c>
      <c r="C50" s="313">
        <v>19</v>
      </c>
      <c r="D50" s="313">
        <v>149</v>
      </c>
      <c r="E50" s="314">
        <v>247448</v>
      </c>
      <c r="F50" s="312">
        <v>72175</v>
      </c>
      <c r="G50" s="313">
        <v>133530</v>
      </c>
      <c r="H50" s="313">
        <v>25471</v>
      </c>
      <c r="I50" s="314">
        <v>11445</v>
      </c>
      <c r="J50" s="312">
        <v>23732</v>
      </c>
      <c r="K50" s="313">
        <v>6073</v>
      </c>
      <c r="L50" s="313">
        <v>7560</v>
      </c>
      <c r="M50" s="314">
        <v>8456</v>
      </c>
      <c r="N50" s="313">
        <v>1178</v>
      </c>
      <c r="O50" s="313">
        <v>435</v>
      </c>
      <c r="P50" s="314">
        <v>1172</v>
      </c>
    </row>
    <row r="51" spans="1:16" ht="12.75" customHeight="1">
      <c r="A51" s="315" t="s">
        <v>306</v>
      </c>
      <c r="B51" s="312" t="s">
        <v>211</v>
      </c>
      <c r="C51" s="312" t="s">
        <v>211</v>
      </c>
      <c r="D51" s="312" t="s">
        <v>211</v>
      </c>
      <c r="E51" s="226" t="s">
        <v>211</v>
      </c>
      <c r="F51" s="312" t="s">
        <v>211</v>
      </c>
      <c r="G51" s="312" t="s">
        <v>211</v>
      </c>
      <c r="H51" s="312" t="s">
        <v>211</v>
      </c>
      <c r="I51" s="226" t="s">
        <v>211</v>
      </c>
      <c r="J51" s="312" t="s">
        <v>211</v>
      </c>
      <c r="K51" s="312" t="s">
        <v>211</v>
      </c>
      <c r="L51" s="312" t="s">
        <v>211</v>
      </c>
      <c r="M51" s="226" t="s">
        <v>211</v>
      </c>
      <c r="N51" s="312" t="s">
        <v>211</v>
      </c>
      <c r="O51" s="312" t="s">
        <v>211</v>
      </c>
      <c r="P51" s="226" t="s">
        <v>211</v>
      </c>
    </row>
    <row r="52" spans="1:16" ht="13.5" customHeight="1" thickBot="1">
      <c r="A52" s="315" t="s">
        <v>307</v>
      </c>
      <c r="B52" s="323" t="s">
        <v>211</v>
      </c>
      <c r="C52" s="324" t="s">
        <v>211</v>
      </c>
      <c r="D52" s="323" t="s">
        <v>211</v>
      </c>
      <c r="E52" s="322" t="s">
        <v>211</v>
      </c>
      <c r="F52" s="323" t="s">
        <v>211</v>
      </c>
      <c r="G52" s="323" t="s">
        <v>211</v>
      </c>
      <c r="H52" s="323" t="s">
        <v>211</v>
      </c>
      <c r="I52" s="322" t="s">
        <v>211</v>
      </c>
      <c r="J52" s="323" t="s">
        <v>211</v>
      </c>
      <c r="K52" s="323" t="s">
        <v>211</v>
      </c>
      <c r="L52" s="323" t="s">
        <v>211</v>
      </c>
      <c r="M52" s="322" t="s">
        <v>211</v>
      </c>
      <c r="N52" s="323" t="s">
        <v>211</v>
      </c>
      <c r="O52" s="323" t="s">
        <v>211</v>
      </c>
      <c r="P52" s="322" t="s">
        <v>211</v>
      </c>
    </row>
    <row r="53" spans="1:16" ht="21" customHeight="1">
      <c r="A53" s="305" t="s">
        <v>310</v>
      </c>
      <c r="B53" s="320"/>
      <c r="C53" s="321"/>
      <c r="D53" s="40"/>
      <c r="E53" s="40"/>
      <c r="P53" s="199"/>
    </row>
    <row r="54" spans="1:16" ht="13.15" customHeight="1">
      <c r="A54" s="319" t="s">
        <v>310</v>
      </c>
      <c r="B54" s="320"/>
      <c r="C54" s="321"/>
      <c r="D54" s="40"/>
      <c r="E54" s="40"/>
      <c r="P54" s="199"/>
    </row>
    <row r="55" spans="1:16" ht="15" customHeight="1">
      <c r="A55" s="478" t="s">
        <v>210</v>
      </c>
      <c r="B55" s="479"/>
      <c r="C55" s="479"/>
      <c r="D55" s="479"/>
      <c r="E55" s="479"/>
      <c r="P55" s="199"/>
    </row>
    <row r="56" spans="1:16" ht="15" customHeight="1">
      <c r="A56" s="38"/>
      <c r="B56" s="36"/>
      <c r="C56" s="40"/>
      <c r="D56" s="40"/>
      <c r="E56" s="40"/>
      <c r="P56" s="199"/>
    </row>
    <row r="57" spans="1:16" ht="7.5" customHeight="1">
      <c r="A57" s="38"/>
      <c r="B57" s="36"/>
      <c r="C57" s="40"/>
      <c r="D57" s="40"/>
      <c r="E57" s="40"/>
      <c r="P57" s="199"/>
    </row>
    <row r="58" spans="1:16" ht="12.75" hidden="1" customHeight="1">
      <c r="A58" s="38"/>
      <c r="B58" s="36"/>
      <c r="C58" s="40"/>
      <c r="D58" s="40"/>
      <c r="E58" s="40"/>
      <c r="P58" s="199"/>
    </row>
    <row r="59" spans="1:16" ht="15" customHeight="1">
      <c r="A59" s="38"/>
      <c r="B59" s="36"/>
      <c r="C59" s="40"/>
      <c r="D59" s="40"/>
      <c r="E59" s="40"/>
      <c r="P59" s="199"/>
    </row>
    <row r="60" spans="1:16" ht="12.75">
      <c r="A60" s="38"/>
      <c r="B60" s="36"/>
      <c r="C60" s="40"/>
      <c r="D60" s="40"/>
      <c r="E60" s="40"/>
      <c r="P60" s="199"/>
    </row>
    <row r="61" spans="1:16" ht="39" customHeight="1">
      <c r="A61" s="38"/>
      <c r="B61" s="36"/>
      <c r="C61" s="40"/>
      <c r="D61" s="40"/>
      <c r="E61" s="40"/>
      <c r="P61" s="199"/>
    </row>
    <row r="62" spans="1:16" ht="15" customHeight="1">
      <c r="A62" s="38"/>
      <c r="B62" s="36"/>
      <c r="C62" s="40"/>
      <c r="D62" s="40"/>
      <c r="E62" s="40"/>
      <c r="P62" s="199"/>
    </row>
    <row r="63" spans="1:16" ht="15" customHeight="1">
      <c r="A63" s="38"/>
      <c r="B63" s="36"/>
      <c r="C63" s="40"/>
      <c r="D63" s="40"/>
      <c r="E63" s="40"/>
      <c r="P63" s="199"/>
    </row>
    <row r="64" spans="1:16" ht="15" customHeight="1">
      <c r="A64" s="38"/>
      <c r="B64" s="36"/>
      <c r="C64" s="40"/>
      <c r="D64" s="40"/>
      <c r="E64" s="40"/>
      <c r="P64" s="199"/>
    </row>
    <row r="65" spans="1:16" ht="15" customHeight="1">
      <c r="A65" s="38"/>
      <c r="B65" s="36"/>
      <c r="C65" s="40"/>
      <c r="D65" s="40"/>
      <c r="E65" s="40"/>
      <c r="P65" s="199"/>
    </row>
    <row r="66" spans="1:16" ht="15" customHeight="1">
      <c r="C66" s="280"/>
      <c r="D66" s="280"/>
      <c r="E66" s="280"/>
      <c r="P66" s="199"/>
    </row>
    <row r="67" spans="1:16" ht="15" customHeight="1">
      <c r="P67" s="199"/>
    </row>
    <row r="68" spans="1:16" ht="15" customHeight="1">
      <c r="P68" s="199"/>
    </row>
    <row r="69" spans="1:16" ht="15" customHeight="1">
      <c r="P69" s="199"/>
    </row>
    <row r="70" spans="1:16" ht="15" customHeight="1">
      <c r="P70" s="199"/>
    </row>
    <row r="71" spans="1:16" ht="15" customHeight="1">
      <c r="P71" s="199"/>
    </row>
    <row r="72" spans="1:16" ht="15" customHeight="1">
      <c r="P72" s="199"/>
    </row>
    <row r="73" spans="1:16" ht="15" customHeight="1">
      <c r="C73" s="278"/>
      <c r="D73" s="278"/>
      <c r="P73" s="199"/>
    </row>
    <row r="74" spans="1:16" ht="15" customHeight="1">
      <c r="C74" s="278"/>
      <c r="D74" s="278"/>
      <c r="P74" s="199"/>
    </row>
    <row r="75" spans="1:16" ht="15" customHeight="1">
      <c r="C75" s="278"/>
      <c r="D75" s="278"/>
      <c r="P75" s="199"/>
    </row>
    <row r="76" spans="1:16" ht="15" customHeight="1">
      <c r="C76" s="278"/>
      <c r="D76" s="278"/>
      <c r="P76" s="199"/>
    </row>
    <row r="77" spans="1:16" ht="15" customHeight="1">
      <c r="C77" s="278"/>
      <c r="D77" s="278"/>
      <c r="P77" s="199"/>
    </row>
    <row r="78" spans="1:16" ht="15" customHeight="1">
      <c r="C78" s="278"/>
      <c r="D78" s="278"/>
      <c r="P78" s="199"/>
    </row>
    <row r="79" spans="1:16" ht="15" customHeight="1">
      <c r="C79" s="278"/>
      <c r="D79" s="278"/>
      <c r="P79" s="199"/>
    </row>
    <row r="80" spans="1:16" ht="15" customHeight="1">
      <c r="C80" s="278"/>
      <c r="D80" s="278"/>
      <c r="P80" s="199"/>
    </row>
    <row r="81" spans="3:16" ht="15" customHeight="1">
      <c r="C81" s="278"/>
      <c r="D81" s="278"/>
      <c r="P81" s="199"/>
    </row>
    <row r="82" spans="3:16" ht="15" customHeight="1">
      <c r="C82" s="278"/>
      <c r="D82" s="278"/>
      <c r="P82" s="199"/>
    </row>
    <row r="83" spans="3:16" ht="15" customHeight="1">
      <c r="C83" s="278"/>
      <c r="D83" s="278"/>
      <c r="P83" s="199"/>
    </row>
    <row r="84" spans="3:16" ht="15" customHeight="1">
      <c r="C84" s="278"/>
      <c r="D84" s="278"/>
      <c r="P84" s="199"/>
    </row>
    <row r="85" spans="3:16" ht="15" customHeight="1">
      <c r="C85" s="278"/>
      <c r="D85" s="278"/>
      <c r="P85" s="199"/>
    </row>
    <row r="86" spans="3:16" ht="15" customHeight="1">
      <c r="C86" s="278"/>
      <c r="D86" s="278"/>
      <c r="P86" s="199"/>
    </row>
    <row r="87" spans="3:16" ht="15" customHeight="1">
      <c r="C87" s="278"/>
      <c r="D87" s="278"/>
      <c r="P87" s="199"/>
    </row>
    <row r="88" spans="3:16" ht="15" customHeight="1">
      <c r="C88" s="278"/>
      <c r="D88" s="278"/>
      <c r="P88" s="199"/>
    </row>
    <row r="89" spans="3:16" ht="15" customHeight="1">
      <c r="C89" s="278"/>
      <c r="D89" s="278"/>
      <c r="P89" s="199"/>
    </row>
    <row r="90" spans="3:16" ht="15" customHeight="1">
      <c r="C90" s="278"/>
      <c r="D90" s="278"/>
      <c r="P90" s="199"/>
    </row>
    <row r="91" spans="3:16" ht="15" customHeight="1">
      <c r="D91" s="278"/>
      <c r="P91" s="199"/>
    </row>
    <row r="92" spans="3:16" ht="15" customHeight="1">
      <c r="C92" s="278"/>
      <c r="D92" s="278"/>
      <c r="P92" s="199"/>
    </row>
    <row r="93" spans="3:16" ht="15" customHeight="1">
      <c r="D93" s="278"/>
      <c r="P93" s="199"/>
    </row>
    <row r="94" spans="3:16" ht="15" customHeight="1">
      <c r="P94" s="199"/>
    </row>
    <row r="95" spans="3:16" ht="15" customHeight="1">
      <c r="P95" s="199"/>
    </row>
    <row r="96" spans="3:16" ht="15" customHeight="1">
      <c r="P96" s="199"/>
    </row>
    <row r="97" spans="16:16" ht="15" customHeight="1">
      <c r="P97" s="199"/>
    </row>
    <row r="98" spans="16:16" ht="15" customHeight="1">
      <c r="P98" s="199"/>
    </row>
    <row r="99" spans="16:16" ht="15" customHeight="1">
      <c r="P99" s="199"/>
    </row>
    <row r="100" spans="16:16" ht="15" customHeight="1">
      <c r="P100" s="199"/>
    </row>
    <row r="101" spans="16:16" ht="15" customHeight="1">
      <c r="P101" s="199"/>
    </row>
    <row r="102" spans="16:16" ht="15" customHeight="1">
      <c r="P102" s="199"/>
    </row>
    <row r="103" spans="16:16" ht="15" customHeight="1">
      <c r="P103" s="199"/>
    </row>
    <row r="104" spans="16:16" ht="15" customHeight="1">
      <c r="P104" s="199"/>
    </row>
    <row r="105" spans="16:16" ht="15" customHeight="1">
      <c r="P105" s="199"/>
    </row>
    <row r="106" spans="16:16" ht="15" customHeight="1">
      <c r="P106" s="199"/>
    </row>
    <row r="107" spans="16:16" ht="15" customHeight="1">
      <c r="P107" s="199"/>
    </row>
    <row r="108" spans="16:16" ht="15" customHeight="1">
      <c r="P108" s="199"/>
    </row>
    <row r="109" spans="16:16" ht="15" customHeight="1">
      <c r="P109" s="199"/>
    </row>
    <row r="110" spans="16:16" ht="15" customHeight="1">
      <c r="P110" s="199"/>
    </row>
    <row r="111" spans="16:16" ht="15" customHeight="1">
      <c r="P111" s="199"/>
    </row>
    <row r="112" spans="16:16" ht="15" customHeight="1">
      <c r="P112" s="199"/>
    </row>
    <row r="113" spans="16:16" ht="15" customHeight="1">
      <c r="P113" s="199"/>
    </row>
    <row r="114" spans="16:16" ht="15" customHeight="1">
      <c r="P114" s="199"/>
    </row>
    <row r="115" spans="16:16" ht="15" customHeight="1">
      <c r="P115" s="199"/>
    </row>
    <row r="116" spans="16:16" ht="15" customHeight="1">
      <c r="P116" s="199"/>
    </row>
    <row r="117" spans="16:16" ht="15" customHeight="1">
      <c r="P117" s="199"/>
    </row>
    <row r="118" spans="16:16" ht="15" customHeight="1">
      <c r="P118" s="199"/>
    </row>
    <row r="119" spans="16:16" ht="15" customHeight="1">
      <c r="P119" s="199"/>
    </row>
    <row r="120" spans="16:16" ht="15" customHeight="1">
      <c r="P120" s="199"/>
    </row>
    <row r="121" spans="16:16" ht="15" customHeight="1">
      <c r="P121" s="199"/>
    </row>
    <row r="122" spans="16:16" ht="15" customHeight="1">
      <c r="P122" s="199"/>
    </row>
    <row r="123" spans="16:16" ht="15" customHeight="1">
      <c r="P123" s="199"/>
    </row>
    <row r="124" spans="16:16" ht="15" customHeight="1">
      <c r="P124" s="199"/>
    </row>
    <row r="125" spans="16:16" ht="15" customHeight="1">
      <c r="P125" s="199"/>
    </row>
    <row r="126" spans="16:16" ht="15" customHeight="1">
      <c r="P126" s="199"/>
    </row>
    <row r="127" spans="16:16" ht="15" customHeight="1">
      <c r="P127" s="199"/>
    </row>
    <row r="128" spans="16:16" ht="15" customHeight="1">
      <c r="P128" s="199"/>
    </row>
    <row r="129" spans="16:16" ht="15" customHeight="1">
      <c r="P129" s="199"/>
    </row>
    <row r="130" spans="16:16" ht="15" customHeight="1">
      <c r="P130" s="199"/>
    </row>
    <row r="131" spans="16:16" ht="15" customHeight="1">
      <c r="P131" s="199"/>
    </row>
    <row r="132" spans="16:16" ht="15" customHeight="1">
      <c r="P132" s="199"/>
    </row>
    <row r="133" spans="16:16" ht="15" customHeight="1">
      <c r="P133" s="199"/>
    </row>
    <row r="134" spans="16:16" ht="15" customHeight="1">
      <c r="P134" s="199"/>
    </row>
    <row r="135" spans="16:16" ht="15" customHeight="1">
      <c r="P135" s="199"/>
    </row>
    <row r="136" spans="16:16" ht="15" customHeight="1">
      <c r="P136" s="199"/>
    </row>
    <row r="137" spans="16:16" ht="15" customHeight="1">
      <c r="P137" s="199"/>
    </row>
    <row r="138" spans="16:16" ht="15" customHeight="1">
      <c r="P138" s="199"/>
    </row>
    <row r="139" spans="16:16" ht="15" customHeight="1">
      <c r="P139" s="199"/>
    </row>
    <row r="140" spans="16:16" ht="15" customHeight="1">
      <c r="P140" s="199"/>
    </row>
  </sheetData>
  <mergeCells count="15">
    <mergeCell ref="A1:P1"/>
    <mergeCell ref="A3:P3"/>
    <mergeCell ref="B5:D5"/>
    <mergeCell ref="E5:G5"/>
    <mergeCell ref="H5:J5"/>
    <mergeCell ref="K5:M5"/>
    <mergeCell ref="N5:P5"/>
    <mergeCell ref="A55:E55"/>
    <mergeCell ref="A28:E28"/>
    <mergeCell ref="A30:P30"/>
    <mergeCell ref="B32:D32"/>
    <mergeCell ref="E32:G32"/>
    <mergeCell ref="H32:J32"/>
    <mergeCell ref="K32:M32"/>
    <mergeCell ref="N32:P32"/>
  </mergeCells>
  <phoneticPr fontId="11" type="noConversion"/>
  <hyperlinks>
    <hyperlink ref="A54" r:id="rId1" display="http://www.ine.es/metodologia/t37/metodologia_eee2016.pdf"/>
  </hyperlinks>
  <printOptions horizontalCentered="1"/>
  <pageMargins left="0.78740157480314965" right="0.78740157480314965" top="0.59055118110236227" bottom="0.98425196850393704" header="0" footer="0"/>
  <pageSetup paperSize="9" scale="43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1">
    <pageSetUpPr fitToPage="1"/>
  </sheetPr>
  <dimension ref="A1:K24"/>
  <sheetViews>
    <sheetView showGridLines="0" view="pageBreakPreview" topLeftCell="A31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85" style="214" customWidth="1"/>
    <col min="2" max="7" width="16.42578125" style="248" customWidth="1"/>
    <col min="8" max="8" width="4.7109375" style="214" customWidth="1"/>
    <col min="9" max="16384" width="11.42578125" style="214"/>
  </cols>
  <sheetData>
    <row r="1" spans="1:11" s="21" customFormat="1" ht="18" customHeight="1">
      <c r="A1" s="431" t="s">
        <v>284</v>
      </c>
      <c r="B1" s="431"/>
      <c r="C1" s="431"/>
      <c r="D1" s="431"/>
      <c r="E1" s="431"/>
      <c r="F1" s="431"/>
      <c r="G1" s="43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43" t="s">
        <v>338</v>
      </c>
      <c r="B3" s="443"/>
      <c r="C3" s="443"/>
      <c r="D3" s="443"/>
      <c r="E3" s="443"/>
      <c r="F3" s="443"/>
      <c r="G3" s="443"/>
      <c r="H3" s="47"/>
      <c r="I3" s="47"/>
      <c r="J3" s="230"/>
    </row>
    <row r="4" spans="1:11" ht="12.75" customHeight="1" thickBot="1">
      <c r="A4" s="62"/>
      <c r="B4" s="62"/>
      <c r="C4" s="62"/>
      <c r="D4" s="62"/>
      <c r="E4" s="62"/>
      <c r="F4" s="62"/>
      <c r="G4" s="273"/>
      <c r="H4" s="230"/>
      <c r="I4" s="230"/>
      <c r="J4" s="230"/>
    </row>
    <row r="5" spans="1:11" ht="30.75" customHeight="1">
      <c r="A5" s="432" t="s">
        <v>81</v>
      </c>
      <c r="B5" s="482">
        <v>2018</v>
      </c>
      <c r="C5" s="483"/>
      <c r="D5" s="484"/>
      <c r="E5" s="482">
        <v>2019</v>
      </c>
      <c r="F5" s="483"/>
      <c r="G5" s="484"/>
    </row>
    <row r="6" spans="1:11" ht="37.5" customHeight="1" thickBot="1">
      <c r="A6" s="485"/>
      <c r="B6" s="243" t="s">
        <v>25</v>
      </c>
      <c r="C6" s="281" t="s">
        <v>26</v>
      </c>
      <c r="D6" s="282" t="s">
        <v>27</v>
      </c>
      <c r="E6" s="243" t="s">
        <v>25</v>
      </c>
      <c r="F6" s="281" t="s">
        <v>26</v>
      </c>
      <c r="G6" s="282" t="s">
        <v>27</v>
      </c>
      <c r="H6" s="248"/>
    </row>
    <row r="7" spans="1:11" ht="18.75" customHeight="1">
      <c r="A7" s="283" t="s">
        <v>99</v>
      </c>
      <c r="B7" s="386">
        <v>102.99799999999999</v>
      </c>
      <c r="C7" s="386">
        <v>107.62133333333334</v>
      </c>
      <c r="D7" s="387">
        <v>105.30966666666666</v>
      </c>
      <c r="E7" s="386">
        <v>103.9525</v>
      </c>
      <c r="F7" s="386">
        <v>104.15266666666668</v>
      </c>
      <c r="G7" s="387">
        <v>104.05258333333335</v>
      </c>
      <c r="I7" s="284"/>
      <c r="J7" s="284"/>
      <c r="K7" s="284"/>
    </row>
    <row r="8" spans="1:11" ht="12.75" customHeight="1">
      <c r="A8" s="285" t="s">
        <v>100</v>
      </c>
      <c r="B8" s="372">
        <v>96.723166666666657</v>
      </c>
      <c r="C8" s="372">
        <v>101.09616666666666</v>
      </c>
      <c r="D8" s="375">
        <v>98.909666666666666</v>
      </c>
      <c r="E8" s="372">
        <v>98.007333333333335</v>
      </c>
      <c r="F8" s="372">
        <v>103.47200000000002</v>
      </c>
      <c r="G8" s="375">
        <v>100.73966666666668</v>
      </c>
      <c r="I8" s="284"/>
      <c r="J8" s="284"/>
      <c r="K8" s="284"/>
    </row>
    <row r="9" spans="1:11" ht="12.75" customHeight="1">
      <c r="A9" s="285" t="s">
        <v>101</v>
      </c>
      <c r="B9" s="372">
        <v>89.796833333333325</v>
      </c>
      <c r="C9" s="372">
        <v>106.43883333333333</v>
      </c>
      <c r="D9" s="375">
        <v>98.117833333333337</v>
      </c>
      <c r="E9" s="372">
        <v>96.353666666666655</v>
      </c>
      <c r="F9" s="372">
        <v>115.32183333333334</v>
      </c>
      <c r="G9" s="375">
        <v>105.83774999999999</v>
      </c>
      <c r="I9" s="284"/>
      <c r="J9" s="284"/>
      <c r="K9" s="284"/>
    </row>
    <row r="10" spans="1:11" ht="12.75" customHeight="1">
      <c r="A10" s="285" t="s">
        <v>102</v>
      </c>
      <c r="B10" s="372">
        <v>105.10949999999998</v>
      </c>
      <c r="C10" s="372">
        <v>96.545500000000004</v>
      </c>
      <c r="D10" s="375">
        <v>100.8275</v>
      </c>
      <c r="E10" s="372">
        <v>138.24950000000001</v>
      </c>
      <c r="F10" s="372">
        <v>94.011499999999998</v>
      </c>
      <c r="G10" s="375">
        <v>116.1305</v>
      </c>
      <c r="I10" s="284"/>
      <c r="J10" s="284"/>
      <c r="K10" s="284"/>
    </row>
    <row r="11" spans="1:11" ht="12.75" customHeight="1">
      <c r="A11" s="285" t="s">
        <v>76</v>
      </c>
      <c r="B11" s="372">
        <v>102.593</v>
      </c>
      <c r="C11" s="372">
        <v>94.80083333333333</v>
      </c>
      <c r="D11" s="375">
        <v>98.696916666666652</v>
      </c>
      <c r="E11" s="372">
        <v>103.34999999999998</v>
      </c>
      <c r="F11" s="372">
        <v>96.935000000000002</v>
      </c>
      <c r="G11" s="375">
        <v>100.1425</v>
      </c>
      <c r="I11" s="284"/>
      <c r="J11" s="284"/>
      <c r="K11" s="284"/>
    </row>
    <row r="12" spans="1:11" ht="12.75" customHeight="1">
      <c r="A12" s="285" t="s">
        <v>103</v>
      </c>
      <c r="B12" s="372">
        <v>106.52416666666669</v>
      </c>
      <c r="C12" s="372">
        <v>104.79666666666667</v>
      </c>
      <c r="D12" s="375">
        <v>105.66041666666666</v>
      </c>
      <c r="E12" s="372">
        <v>107.98583333333333</v>
      </c>
      <c r="F12" s="372">
        <v>105.70483333333334</v>
      </c>
      <c r="G12" s="375">
        <v>106.84533333333336</v>
      </c>
      <c r="I12" s="284"/>
      <c r="J12" s="284"/>
      <c r="K12" s="284"/>
    </row>
    <row r="13" spans="1:11" ht="12.75" customHeight="1">
      <c r="A13" s="287" t="s">
        <v>104</v>
      </c>
      <c r="B13" s="372">
        <v>103.51866666666666</v>
      </c>
      <c r="C13" s="372">
        <v>103.6465</v>
      </c>
      <c r="D13" s="375">
        <v>103.58258333333335</v>
      </c>
      <c r="E13" s="372">
        <v>103.86116666666668</v>
      </c>
      <c r="F13" s="372">
        <v>104.76683333333331</v>
      </c>
      <c r="G13" s="375">
        <v>104.31399999999998</v>
      </c>
      <c r="I13" s="284"/>
      <c r="J13" s="284"/>
      <c r="K13" s="284"/>
    </row>
    <row r="14" spans="1:11" ht="12.75" customHeight="1">
      <c r="A14" s="288" t="s">
        <v>77</v>
      </c>
      <c r="B14" s="372">
        <v>101.72516666666667</v>
      </c>
      <c r="C14" s="372">
        <v>106.74300000000001</v>
      </c>
      <c r="D14" s="375">
        <v>104.23408333333334</v>
      </c>
      <c r="E14" s="372">
        <v>102.59816666666667</v>
      </c>
      <c r="F14" s="372">
        <v>108.70899999999999</v>
      </c>
      <c r="G14" s="375">
        <v>105.65358333333332</v>
      </c>
      <c r="I14" s="284"/>
      <c r="J14" s="284"/>
      <c r="K14" s="284"/>
    </row>
    <row r="15" spans="1:11" ht="12.75" customHeight="1">
      <c r="A15" s="287" t="s">
        <v>105</v>
      </c>
      <c r="B15" s="372">
        <v>107.59483333333333</v>
      </c>
      <c r="C15" s="372">
        <v>111.05416666666667</v>
      </c>
      <c r="D15" s="375">
        <v>109.3245</v>
      </c>
      <c r="E15" s="372">
        <v>107.71416666666669</v>
      </c>
      <c r="F15" s="372">
        <v>111.50549999999998</v>
      </c>
      <c r="G15" s="375">
        <v>109.60983333333331</v>
      </c>
      <c r="I15" s="284"/>
      <c r="J15" s="284"/>
      <c r="K15" s="284"/>
    </row>
    <row r="16" spans="1:11" ht="12.75" customHeight="1">
      <c r="A16" s="289"/>
      <c r="B16" s="372"/>
      <c r="C16" s="372"/>
      <c r="D16" s="375"/>
      <c r="E16" s="372"/>
      <c r="F16" s="372"/>
      <c r="G16" s="375"/>
      <c r="I16" s="284"/>
      <c r="J16" s="284"/>
    </row>
    <row r="17" spans="1:11" ht="12.75" customHeight="1">
      <c r="A17" s="102" t="s">
        <v>85</v>
      </c>
      <c r="B17" s="114">
        <v>101.84259259259258</v>
      </c>
      <c r="C17" s="114">
        <v>103.63811111111113</v>
      </c>
      <c r="D17" s="114">
        <v>102.74035185185186</v>
      </c>
      <c r="E17" s="114">
        <v>104.66383333333333</v>
      </c>
      <c r="F17" s="114">
        <v>105.39933333333333</v>
      </c>
      <c r="G17" s="115">
        <v>105.03158333333334</v>
      </c>
      <c r="I17" s="284"/>
      <c r="J17" s="284"/>
      <c r="K17" s="284"/>
    </row>
    <row r="18" spans="1:11" ht="12.75" customHeight="1">
      <c r="A18" s="130"/>
      <c r="B18" s="114"/>
      <c r="C18" s="114"/>
      <c r="D18" s="375"/>
      <c r="E18" s="114"/>
      <c r="F18" s="114"/>
      <c r="G18" s="375"/>
      <c r="I18" s="284"/>
      <c r="J18" s="284"/>
    </row>
    <row r="19" spans="1:11" ht="12.75" customHeight="1">
      <c r="A19" s="227"/>
      <c r="B19" s="372"/>
      <c r="C19" s="372"/>
      <c r="D19" s="375"/>
      <c r="E19" s="372"/>
      <c r="F19" s="372"/>
      <c r="G19" s="375"/>
      <c r="I19" s="284"/>
      <c r="J19" s="284"/>
    </row>
    <row r="20" spans="1:11" ht="12.75" customHeight="1">
      <c r="A20" s="104" t="s">
        <v>86</v>
      </c>
      <c r="B20" s="114">
        <v>92.732666666666674</v>
      </c>
      <c r="C20" s="114">
        <v>103.82716666666666</v>
      </c>
      <c r="D20" s="115">
        <v>98.279916666666665</v>
      </c>
      <c r="E20" s="114">
        <v>97.495166666666663</v>
      </c>
      <c r="F20" s="114">
        <v>106.14666666666665</v>
      </c>
      <c r="G20" s="115">
        <v>101.82091666666666</v>
      </c>
      <c r="I20" s="284"/>
      <c r="J20" s="284"/>
      <c r="K20" s="284"/>
    </row>
    <row r="21" spans="1:11" ht="12.75" customHeight="1">
      <c r="A21" s="105"/>
      <c r="B21" s="103"/>
      <c r="C21" s="103"/>
      <c r="D21" s="286"/>
      <c r="E21" s="114"/>
      <c r="F21" s="114"/>
      <c r="G21" s="375"/>
      <c r="I21" s="284"/>
      <c r="J21" s="284"/>
    </row>
    <row r="22" spans="1:11" ht="12.75" customHeight="1" thickBot="1">
      <c r="A22" s="142" t="s">
        <v>87</v>
      </c>
      <c r="B22" s="144">
        <v>97.287629629629635</v>
      </c>
      <c r="C22" s="144">
        <v>103.73263888888889</v>
      </c>
      <c r="D22" s="144">
        <v>100.51013425925926</v>
      </c>
      <c r="E22" s="144">
        <v>101.0795</v>
      </c>
      <c r="F22" s="144">
        <v>105.773</v>
      </c>
      <c r="G22" s="144">
        <v>103.42625000000001</v>
      </c>
      <c r="I22" s="284"/>
      <c r="J22" s="284"/>
    </row>
    <row r="23" spans="1:11" ht="12.75" customHeight="1">
      <c r="A23" s="290" t="s">
        <v>28</v>
      </c>
      <c r="B23" s="291"/>
      <c r="C23" s="291"/>
      <c r="D23" s="291"/>
      <c r="E23" s="291"/>
      <c r="F23" s="291"/>
      <c r="G23" s="291"/>
      <c r="I23" s="284"/>
      <c r="J23" s="284"/>
    </row>
    <row r="24" spans="1:11" ht="12.75" customHeight="1">
      <c r="A24" s="197" t="s">
        <v>82</v>
      </c>
      <c r="B24" s="211"/>
      <c r="C24" s="211"/>
      <c r="D24" s="212"/>
      <c r="E24" s="211"/>
      <c r="F24" s="211"/>
      <c r="G24" s="212"/>
      <c r="I24" s="284"/>
      <c r="J24" s="284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4">
    <pageSetUpPr fitToPage="1"/>
  </sheetPr>
  <dimension ref="A1:K13"/>
  <sheetViews>
    <sheetView showGridLines="0" view="pageBreakPreview" topLeftCell="A19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1" s="21" customFormat="1" ht="18" customHeight="1">
      <c r="A1" s="431" t="s">
        <v>284</v>
      </c>
      <c r="B1" s="431"/>
      <c r="C1" s="431"/>
      <c r="D1" s="431"/>
      <c r="E1" s="431"/>
      <c r="F1" s="431"/>
      <c r="G1" s="43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43" t="s">
        <v>311</v>
      </c>
      <c r="B3" s="443"/>
      <c r="C3" s="443"/>
      <c r="D3" s="443"/>
      <c r="E3" s="443"/>
      <c r="F3" s="443"/>
      <c r="G3" s="443"/>
      <c r="H3" s="47"/>
      <c r="I3" s="47"/>
      <c r="J3" s="14"/>
    </row>
    <row r="4" spans="1:11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1" ht="36" customHeight="1">
      <c r="A5" s="451" t="s">
        <v>74</v>
      </c>
      <c r="B5" s="486">
        <v>2018</v>
      </c>
      <c r="C5" s="487"/>
      <c r="D5" s="488"/>
      <c r="E5" s="486">
        <v>2019</v>
      </c>
      <c r="F5" s="487"/>
      <c r="G5" s="488"/>
    </row>
    <row r="6" spans="1:11" ht="38.25" customHeight="1" thickBot="1">
      <c r="A6" s="453"/>
      <c r="B6" s="110" t="s">
        <v>25</v>
      </c>
      <c r="C6" s="110" t="s">
        <v>26</v>
      </c>
      <c r="D6" s="111" t="s">
        <v>27</v>
      </c>
      <c r="E6" s="110" t="s">
        <v>25</v>
      </c>
      <c r="F6" s="110" t="s">
        <v>26</v>
      </c>
      <c r="G6" s="111" t="s">
        <v>27</v>
      </c>
      <c r="H6" s="4"/>
    </row>
    <row r="7" spans="1:11" ht="21" customHeight="1">
      <c r="A7" s="74" t="s">
        <v>129</v>
      </c>
      <c r="B7" s="97">
        <v>120.65366666666667</v>
      </c>
      <c r="C7" s="97">
        <v>107.747</v>
      </c>
      <c r="D7" s="98">
        <v>114.20033333333333</v>
      </c>
      <c r="E7" s="97">
        <v>115.08833333333332</v>
      </c>
      <c r="F7" s="97">
        <v>101.01633333333335</v>
      </c>
      <c r="G7" s="98">
        <v>108.05233333333337</v>
      </c>
      <c r="I7" s="284"/>
      <c r="J7" s="284"/>
      <c r="K7" s="284"/>
    </row>
    <row r="8" spans="1:11" ht="12.75" customHeight="1">
      <c r="A8" s="72" t="s">
        <v>79</v>
      </c>
      <c r="B8" s="97">
        <v>103.45600000000002</v>
      </c>
      <c r="C8" s="97">
        <v>98.460166666666666</v>
      </c>
      <c r="D8" s="98">
        <v>100.95808333333333</v>
      </c>
      <c r="E8" s="97">
        <v>102.95550000000001</v>
      </c>
      <c r="F8" s="97">
        <v>97.629333333333349</v>
      </c>
      <c r="G8" s="98">
        <v>100.29241666666667</v>
      </c>
      <c r="I8" s="284"/>
      <c r="J8" s="284"/>
      <c r="K8" s="284"/>
    </row>
    <row r="9" spans="1:11" ht="13.5" thickBot="1">
      <c r="A9" s="91" t="s">
        <v>80</v>
      </c>
      <c r="B9" s="112">
        <v>112.85233333333333</v>
      </c>
      <c r="C9" s="112">
        <v>108.697</v>
      </c>
      <c r="D9" s="98">
        <v>110.77466666666668</v>
      </c>
      <c r="E9" s="112">
        <v>110.78816666666665</v>
      </c>
      <c r="F9" s="112">
        <v>110.42066666666665</v>
      </c>
      <c r="G9" s="98">
        <v>110.60441666666667</v>
      </c>
      <c r="I9" s="284"/>
      <c r="J9" s="284"/>
      <c r="K9" s="284"/>
    </row>
    <row r="10" spans="1:11" ht="12.75" customHeight="1">
      <c r="A10" s="107" t="s">
        <v>28</v>
      </c>
      <c r="B10" s="108"/>
      <c r="C10" s="108"/>
      <c r="D10" s="108"/>
      <c r="E10" s="108"/>
      <c r="F10" s="108"/>
      <c r="G10" s="108"/>
    </row>
    <row r="11" spans="1:11" ht="12.75" customHeight="1">
      <c r="A11" s="19" t="s">
        <v>75</v>
      </c>
      <c r="B11" s="145"/>
      <c r="C11" s="145"/>
      <c r="D11" s="145"/>
      <c r="E11" s="145"/>
      <c r="F11" s="145"/>
      <c r="G11" s="145"/>
      <c r="I11" s="20"/>
    </row>
    <row r="12" spans="1:11">
      <c r="B12" s="145"/>
      <c r="C12" s="145"/>
      <c r="D12" s="145"/>
      <c r="E12" s="145"/>
      <c r="F12" s="145"/>
      <c r="G12" s="145"/>
    </row>
    <row r="13" spans="1:11">
      <c r="B13" s="145"/>
      <c r="C13" s="145"/>
      <c r="D13" s="145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31" t="s">
        <v>284</v>
      </c>
      <c r="B1" s="431"/>
      <c r="C1" s="431"/>
      <c r="D1" s="43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43" t="s">
        <v>358</v>
      </c>
      <c r="B3" s="443"/>
      <c r="C3" s="443"/>
      <c r="D3" s="443"/>
      <c r="E3" s="47"/>
      <c r="F3" s="47"/>
      <c r="G3" s="47"/>
      <c r="H3" s="47"/>
      <c r="I3" s="47"/>
      <c r="J3" s="14"/>
    </row>
    <row r="4" spans="1:10" s="3" customFormat="1" ht="15" customHeight="1">
      <c r="A4" s="443" t="s">
        <v>212</v>
      </c>
      <c r="B4" s="443"/>
      <c r="C4" s="443"/>
      <c r="D4" s="44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5.5" customHeight="1">
      <c r="A6" s="451" t="s">
        <v>81</v>
      </c>
      <c r="B6" s="489" t="s">
        <v>354</v>
      </c>
      <c r="C6" s="490"/>
      <c r="D6" s="491"/>
      <c r="E6" s="9"/>
      <c r="F6" s="9"/>
      <c r="G6" s="9"/>
    </row>
    <row r="7" spans="1:10" ht="28.5" customHeight="1" thickBot="1">
      <c r="A7" s="485"/>
      <c r="B7" s="110" t="s">
        <v>25</v>
      </c>
      <c r="C7" s="109" t="s">
        <v>26</v>
      </c>
      <c r="D7" s="111" t="s">
        <v>27</v>
      </c>
      <c r="F7" s="9"/>
      <c r="G7" s="9"/>
    </row>
    <row r="8" spans="1:10" ht="25.5">
      <c r="A8" s="131" t="s">
        <v>99</v>
      </c>
      <c r="B8" s="95">
        <f>('10.8.1'!E7-'10.8.1'!B7)*100/'10.8.1'!B7</f>
        <v>0.92671702363153674</v>
      </c>
      <c r="C8" s="95">
        <f>('10.8.1'!F7-'10.8.1'!C7)*100/'10.8.1'!C7</f>
        <v>-3.2230288914217722</v>
      </c>
      <c r="D8" s="96">
        <f>('10.8.1'!G7-'10.8.1'!D7)*100/'10.8.1'!D7</f>
        <v>-1.1937017494436846</v>
      </c>
      <c r="E8" s="9"/>
      <c r="F8" s="9"/>
      <c r="G8" s="9"/>
    </row>
    <row r="9" spans="1:10" ht="25.5">
      <c r="A9" s="131" t="s">
        <v>100</v>
      </c>
      <c r="B9" s="97">
        <f>('10.8.1'!E8-'10.8.1'!B8)*100/'10.8.1'!B8</f>
        <v>1.3276722743086489</v>
      </c>
      <c r="C9" s="97">
        <f>('10.8.1'!F8-'10.8.1'!C8)*100/'10.8.1'!C8</f>
        <v>2.3500726206236253</v>
      </c>
      <c r="D9" s="98">
        <f>('10.8.1'!G8-'10.8.1'!D8)*100/'10.8.1'!D8</f>
        <v>1.8501730535269683</v>
      </c>
      <c r="E9" s="9"/>
      <c r="F9" s="9"/>
      <c r="G9" s="9"/>
    </row>
    <row r="10" spans="1:10">
      <c r="A10" s="131" t="s">
        <v>101</v>
      </c>
      <c r="B10" s="97">
        <f>('10.8.1'!E9-'10.8.1'!B9)*100/'10.8.1'!B9</f>
        <v>7.3018536288399147</v>
      </c>
      <c r="C10" s="97">
        <f>('10.8.1'!F9-'10.8.1'!C9)*100/'10.8.1'!C9</f>
        <v>8.3456382617246607</v>
      </c>
      <c r="D10" s="98">
        <f>('10.8.1'!G9-'10.8.1'!D9)*100/'10.8.1'!D9</f>
        <v>7.8680056462722359</v>
      </c>
      <c r="E10" s="9"/>
      <c r="F10" s="9"/>
      <c r="G10" s="9"/>
    </row>
    <row r="11" spans="1:10" ht="25.5">
      <c r="A11" s="131" t="s">
        <v>102</v>
      </c>
      <c r="B11" s="97">
        <f>('10.8.1'!E10-'10.8.1'!B10)*100/'10.8.1'!B10</f>
        <v>31.529024493504423</v>
      </c>
      <c r="C11" s="97">
        <f>('10.8.1'!F10-'10.8.1'!C10)*100/'10.8.1'!C10</f>
        <v>-2.6246691974250544</v>
      </c>
      <c r="D11" s="98">
        <f>('10.8.1'!G10-'10.8.1'!D10)*100/'10.8.1'!D10</f>
        <v>15.177406957427287</v>
      </c>
      <c r="E11" s="9"/>
      <c r="F11" s="9"/>
      <c r="G11" s="9"/>
    </row>
    <row r="12" spans="1:10" ht="18" customHeight="1">
      <c r="A12" s="131" t="s">
        <v>76</v>
      </c>
      <c r="B12" s="97">
        <f>('10.8.1'!E11-'10.8.1'!B11)*100/'10.8.1'!B11</f>
        <v>0.73786710594287774</v>
      </c>
      <c r="C12" s="97">
        <f>('10.8.1'!F11-'10.8.1'!C11)*100/'10.8.1'!C11</f>
        <v>2.2512108719156894</v>
      </c>
      <c r="D12" s="98">
        <f>('10.8.1'!G11-'10.8.1'!D11)*100/'10.8.1'!D11</f>
        <v>1.4646691934820788</v>
      </c>
      <c r="E12" s="9"/>
      <c r="F12" s="9"/>
      <c r="G12" s="9"/>
    </row>
    <row r="13" spans="1:10" ht="25.5">
      <c r="A13" s="131" t="s">
        <v>103</v>
      </c>
      <c r="B13" s="97">
        <f>('10.8.1'!E12-'10.8.1'!B12)*100/'10.8.1'!B12</f>
        <v>1.3721456007634991</v>
      </c>
      <c r="C13" s="97">
        <f>('10.8.1'!F12-'10.8.1'!C12)*100/'10.8.1'!C12</f>
        <v>0.86659881039473918</v>
      </c>
      <c r="D13" s="98">
        <f>('10.8.1'!G12-'10.8.1'!D12)*100/'10.8.1'!D12</f>
        <v>1.1214385708934154</v>
      </c>
      <c r="E13" s="9"/>
      <c r="F13" s="9"/>
      <c r="G13" s="9"/>
    </row>
    <row r="14" spans="1:10" ht="25.5">
      <c r="A14" s="132" t="s">
        <v>104</v>
      </c>
      <c r="B14" s="97">
        <f>('10.8.1'!E13-'10.8.1'!B13)*100/'10.8.1'!B13</f>
        <v>0.33085820270741706</v>
      </c>
      <c r="C14" s="97">
        <f>('10.8.1'!F13-'10.8.1'!C13)*100/'10.8.1'!C13</f>
        <v>1.0809176704792793</v>
      </c>
      <c r="D14" s="98">
        <f>('10.8.1'!G13-'10.8.1'!D13)*100/'10.8.1'!D13</f>
        <v>0.70611935243292889</v>
      </c>
      <c r="E14" s="9"/>
      <c r="F14" s="9"/>
      <c r="G14" s="9"/>
    </row>
    <row r="15" spans="1:10">
      <c r="A15" s="133" t="s">
        <v>77</v>
      </c>
      <c r="B15" s="97">
        <f>('10.8.1'!E14-'10.8.1'!B14)*100/'10.8.1'!B14</f>
        <v>0.85819471091225019</v>
      </c>
      <c r="C15" s="97">
        <f>('10.8.1'!F14-'10.8.1'!C14)*100/'10.8.1'!C14</f>
        <v>1.8418069568964519</v>
      </c>
      <c r="D15" s="98">
        <f>('10.8.1'!G14-'10.8.1'!D14)*100/'10.8.1'!D14</f>
        <v>1.3618386180463724</v>
      </c>
      <c r="E15" s="9"/>
      <c r="F15" s="9"/>
      <c r="G15" s="9"/>
    </row>
    <row r="16" spans="1:10" ht="25.5">
      <c r="A16" s="132" t="s">
        <v>105</v>
      </c>
      <c r="B16" s="97">
        <f>('10.8.1'!E15-'10.8.1'!B15)*100/'10.8.1'!B15</f>
        <v>0.11090991048209414</v>
      </c>
      <c r="C16" s="97">
        <f>('10.8.1'!F15-'10.8.1'!C15)*100/'10.8.1'!C15</f>
        <v>0.40640828424565434</v>
      </c>
      <c r="D16" s="98">
        <f>('10.8.1'!G15-'10.8.1'!D15)*100/'10.8.1'!D15</f>
        <v>0.26099669637941408</v>
      </c>
      <c r="E16" s="9"/>
      <c r="F16" s="9"/>
      <c r="G16" s="9"/>
    </row>
    <row r="17" spans="1:9" ht="12.75" customHeight="1">
      <c r="A17" s="72"/>
      <c r="B17" s="97"/>
      <c r="C17" s="97"/>
      <c r="D17" s="98"/>
      <c r="E17" s="9"/>
      <c r="F17" s="9"/>
      <c r="G17" s="9"/>
    </row>
    <row r="18" spans="1:9" ht="12.75" customHeight="1">
      <c r="A18" s="102" t="s">
        <v>85</v>
      </c>
      <c r="B18" s="114">
        <f>('10.8.1'!E17-'10.8.1'!B17)*100/'10.8.1'!B17</f>
        <v>2.7701972906627952</v>
      </c>
      <c r="C18" s="114">
        <f>('10.8.1'!F17-'10.8.1'!C17)*100/'10.8.1'!C17</f>
        <v>1.6993962967290894</v>
      </c>
      <c r="D18" s="98">
        <f>('10.8.1'!G17-'10.8.1'!D17)*100/'10.8.1'!D17</f>
        <v>2.2301183908590931</v>
      </c>
      <c r="E18" s="9"/>
      <c r="F18" s="9"/>
      <c r="G18" s="9"/>
    </row>
    <row r="19" spans="1:9" ht="12.75" customHeight="1">
      <c r="A19" s="130"/>
      <c r="B19" s="114"/>
      <c r="C19" s="114"/>
      <c r="D19" s="98"/>
      <c r="E19" s="9"/>
      <c r="F19" s="9"/>
      <c r="G19" s="9"/>
    </row>
    <row r="20" spans="1:9" ht="12.75" customHeight="1">
      <c r="A20" s="79"/>
      <c r="B20" s="99"/>
      <c r="C20" s="99"/>
      <c r="D20" s="98"/>
      <c r="E20" s="9"/>
      <c r="F20" s="9"/>
      <c r="G20" s="9"/>
    </row>
    <row r="21" spans="1:9" ht="12.75" customHeight="1">
      <c r="A21" s="104" t="s">
        <v>86</v>
      </c>
      <c r="B21" s="103">
        <f>('10.8.1'!E20-'10.8.1'!B20)*100/'10.8.1'!B20</f>
        <v>5.1357306666474827</v>
      </c>
      <c r="C21" s="103">
        <f>('10.8.1'!F20-'10.8.1'!C20)*100/'10.8.1'!C20</f>
        <v>2.234001056242497</v>
      </c>
      <c r="D21" s="98">
        <f>('10.8.1'!G20-'10.8.1'!D20)*100/'10.8.1'!D20</f>
        <v>3.6029741579959929</v>
      </c>
      <c r="E21" s="9"/>
      <c r="F21" s="9"/>
      <c r="G21" s="9"/>
    </row>
    <row r="22" spans="1:9" ht="12.75" customHeight="1">
      <c r="A22" s="105"/>
      <c r="B22" s="103"/>
      <c r="C22" s="103"/>
      <c r="D22" s="98"/>
      <c r="E22" s="9"/>
      <c r="F22" s="9"/>
      <c r="G22" s="9"/>
    </row>
    <row r="23" spans="1:9" ht="12.75" customHeight="1" thickBot="1">
      <c r="A23" s="142" t="s">
        <v>87</v>
      </c>
      <c r="B23" s="143">
        <f>('10.8.1'!E22-'10.8.1'!B22)*100/'10.8.1'!B22</f>
        <v>3.8975873755027952</v>
      </c>
      <c r="C23" s="162">
        <f>('10.8.1'!F22-'10.8.1'!C22)*100/'10.8.1'!C22</f>
        <v>1.9669422594142254</v>
      </c>
      <c r="D23" s="163">
        <f>('10.8.1'!G22-'10.8.1'!D22)*100/'10.8.1'!D22</f>
        <v>2.9013151382514542</v>
      </c>
      <c r="E23" s="9"/>
      <c r="F23" s="9"/>
      <c r="G23" s="9"/>
    </row>
    <row r="24" spans="1:9" ht="22.5" customHeight="1">
      <c r="A24" s="107" t="s">
        <v>28</v>
      </c>
      <c r="B24" s="108"/>
      <c r="C24" s="108"/>
      <c r="D24" s="108"/>
      <c r="E24" s="17"/>
      <c r="F24" s="17"/>
      <c r="G24" s="17"/>
    </row>
    <row r="25" spans="1:9" ht="12.75" customHeight="1">
      <c r="A25" s="19" t="s">
        <v>82</v>
      </c>
      <c r="B25" s="1"/>
      <c r="C25" s="1"/>
      <c r="D25" s="18"/>
      <c r="E25" s="1"/>
      <c r="F25" s="1"/>
      <c r="G25" s="18"/>
      <c r="I25" s="2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J14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31" t="s">
        <v>284</v>
      </c>
      <c r="B1" s="431"/>
      <c r="C1" s="431"/>
      <c r="D1" s="43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43" t="s">
        <v>339</v>
      </c>
      <c r="B3" s="443"/>
      <c r="C3" s="443"/>
      <c r="D3" s="443"/>
      <c r="E3" s="47"/>
      <c r="F3" s="47"/>
      <c r="G3" s="47"/>
      <c r="H3" s="47"/>
      <c r="I3" s="47"/>
      <c r="J3" s="14"/>
    </row>
    <row r="4" spans="1:10" s="3" customFormat="1" ht="15" customHeight="1">
      <c r="A4" s="443" t="s">
        <v>212</v>
      </c>
      <c r="B4" s="443"/>
      <c r="C4" s="443"/>
      <c r="D4" s="44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2.5" customHeight="1">
      <c r="A6" s="451" t="s">
        <v>74</v>
      </c>
      <c r="B6" s="489" t="s">
        <v>355</v>
      </c>
      <c r="C6" s="490"/>
      <c r="D6" s="491"/>
      <c r="E6" s="9"/>
      <c r="F6" s="9"/>
      <c r="G6" s="9"/>
    </row>
    <row r="7" spans="1:10" ht="33.75" customHeight="1" thickBot="1">
      <c r="A7" s="453"/>
      <c r="B7" s="110" t="s">
        <v>25</v>
      </c>
      <c r="C7" s="109" t="s">
        <v>26</v>
      </c>
      <c r="D7" s="111" t="s">
        <v>27</v>
      </c>
      <c r="F7" s="9"/>
      <c r="G7" s="9"/>
    </row>
    <row r="8" spans="1:10" ht="31.5" customHeight="1">
      <c r="A8" s="74" t="s">
        <v>129</v>
      </c>
      <c r="B8" s="95">
        <f>('10.8.2'!E7-'10.8.2'!B7)*100/'10.8.2'!B7</f>
        <v>-4.6126516392650112</v>
      </c>
      <c r="C8" s="95">
        <f>('10.8.2'!F7-'10.8.2'!C7)*100/'10.8.2'!C7</f>
        <v>-6.2467323142794235</v>
      </c>
      <c r="D8" s="96">
        <f>('10.8.2'!G7-'10.8.2'!D7)*100/'10.8.2'!D7</f>
        <v>-5.3835219395156182</v>
      </c>
      <c r="E8" s="9"/>
      <c r="F8" s="9"/>
      <c r="G8" s="9"/>
    </row>
    <row r="9" spans="1:10" ht="12.75" customHeight="1">
      <c r="A9" s="72" t="s">
        <v>79</v>
      </c>
      <c r="B9" s="97">
        <f>('10.8.2'!E8-'10.8.2'!B8)*100/'10.8.2'!B8</f>
        <v>-0.48378054438602142</v>
      </c>
      <c r="C9" s="97">
        <f>('10.8.2'!F8-'10.8.2'!C8)*100/'10.8.2'!C8</f>
        <v>-0.84382686060858791</v>
      </c>
      <c r="D9" s="98">
        <f>('10.8.2'!G8-'10.8.2'!D8)*100/'10.8.2'!D8</f>
        <v>-0.65934954853375616</v>
      </c>
      <c r="E9" s="9"/>
      <c r="F9" s="9"/>
      <c r="G9" s="9"/>
    </row>
    <row r="10" spans="1:10" ht="12.75" customHeight="1" thickBot="1">
      <c r="A10" s="91" t="s">
        <v>80</v>
      </c>
      <c r="B10" s="112">
        <f>('10.8.2'!E9-'10.8.2'!B9)*100/'10.8.2'!B9</f>
        <v>-1.8290863872257959</v>
      </c>
      <c r="C10" s="112">
        <f>('10.8.2'!F9-'10.8.2'!C9)*100/'10.8.2'!C9</f>
        <v>1.5857536699878056</v>
      </c>
      <c r="D10" s="113">
        <f>('10.8.2'!G9-'10.8.2'!D9)*100/'10.8.2'!D9</f>
        <v>-0.15369037445385528</v>
      </c>
      <c r="E10" s="9"/>
      <c r="F10" s="9"/>
      <c r="G10" s="9"/>
    </row>
    <row r="11" spans="1:10" ht="12.75" customHeight="1">
      <c r="A11" s="107" t="s">
        <v>28</v>
      </c>
      <c r="B11" s="108"/>
      <c r="C11" s="108"/>
      <c r="D11" s="108"/>
      <c r="E11" s="9"/>
      <c r="F11" s="9"/>
      <c r="G11" s="9"/>
    </row>
    <row r="12" spans="1:10" ht="12.75" customHeight="1">
      <c r="A12" s="492" t="s">
        <v>75</v>
      </c>
      <c r="B12" s="492"/>
      <c r="C12" s="1"/>
      <c r="D12" s="18"/>
      <c r="E12" s="1"/>
      <c r="F12" s="1"/>
      <c r="G12" s="18"/>
      <c r="I12" s="20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1">
    <pageSetUpPr fitToPage="1"/>
  </sheetPr>
  <dimension ref="A1:L30"/>
  <sheetViews>
    <sheetView showGridLines="0" view="pageBreakPreview" topLeftCell="A70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5" style="9" customWidth="1"/>
    <col min="2" max="7" width="14.7109375" style="9" customWidth="1"/>
    <col min="8" max="8" width="8.42578125" style="9" customWidth="1"/>
    <col min="9" max="16384" width="11.42578125" style="9"/>
  </cols>
  <sheetData>
    <row r="1" spans="1:11" s="21" customFormat="1" ht="18" customHeight="1">
      <c r="A1" s="431" t="s">
        <v>284</v>
      </c>
      <c r="B1" s="431"/>
      <c r="C1" s="431"/>
      <c r="D1" s="431"/>
      <c r="E1" s="431"/>
      <c r="F1" s="431"/>
      <c r="G1" s="43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43" t="s">
        <v>312</v>
      </c>
      <c r="B3" s="443"/>
      <c r="C3" s="443"/>
      <c r="D3" s="443"/>
      <c r="E3" s="443"/>
      <c r="F3" s="443"/>
      <c r="G3" s="443"/>
      <c r="H3" s="47"/>
      <c r="I3" s="47"/>
      <c r="J3" s="14"/>
    </row>
    <row r="4" spans="1:11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1" ht="27" customHeight="1">
      <c r="A5" s="451" t="s">
        <v>81</v>
      </c>
      <c r="B5" s="486">
        <v>2018</v>
      </c>
      <c r="C5" s="487"/>
      <c r="D5" s="488"/>
      <c r="E5" s="486">
        <v>2019</v>
      </c>
      <c r="F5" s="487"/>
      <c r="G5" s="488"/>
    </row>
    <row r="6" spans="1:11" ht="29.25" customHeight="1" thickBot="1">
      <c r="A6" s="485"/>
      <c r="B6" s="109" t="s">
        <v>25</v>
      </c>
      <c r="C6" s="109" t="s">
        <v>26</v>
      </c>
      <c r="D6" s="109" t="s">
        <v>27</v>
      </c>
      <c r="E6" s="110" t="s">
        <v>25</v>
      </c>
      <c r="F6" s="109" t="s">
        <v>26</v>
      </c>
      <c r="G6" s="111" t="s">
        <v>27</v>
      </c>
      <c r="H6" s="47"/>
    </row>
    <row r="7" spans="1:11" ht="24" customHeight="1">
      <c r="A7" s="161" t="s">
        <v>99</v>
      </c>
      <c r="B7" s="364">
        <v>102.72183333333335</v>
      </c>
      <c r="C7" s="364">
        <v>102.56366666666666</v>
      </c>
      <c r="D7" s="151">
        <v>102.64274999999998</v>
      </c>
      <c r="E7" s="364">
        <v>104.42216666666667</v>
      </c>
      <c r="F7" s="364">
        <v>109.39733333333334</v>
      </c>
      <c r="G7" s="151">
        <v>106.90975000000002</v>
      </c>
      <c r="H7" s="47"/>
      <c r="I7" s="35"/>
      <c r="J7" s="35"/>
      <c r="K7" s="35"/>
    </row>
    <row r="8" spans="1:11" ht="12.75" customHeight="1">
      <c r="A8" s="161" t="s">
        <v>100</v>
      </c>
      <c r="B8" s="99">
        <v>107.649</v>
      </c>
      <c r="C8" s="99">
        <v>107.8775</v>
      </c>
      <c r="D8" s="100">
        <v>107.76325000000001</v>
      </c>
      <c r="E8" s="99">
        <v>106.65016666666668</v>
      </c>
      <c r="F8" s="99">
        <v>106.74583333333334</v>
      </c>
      <c r="G8" s="100">
        <v>106.69799999999999</v>
      </c>
      <c r="H8" s="47"/>
      <c r="I8" s="35"/>
      <c r="J8" s="35"/>
      <c r="K8" s="35"/>
    </row>
    <row r="9" spans="1:11" ht="12.75" customHeight="1">
      <c r="A9" s="161" t="s">
        <v>101</v>
      </c>
      <c r="B9" s="99">
        <v>100.76866666666668</v>
      </c>
      <c r="C9" s="99">
        <v>100.24216666666668</v>
      </c>
      <c r="D9" s="100">
        <v>100.50541666666668</v>
      </c>
      <c r="E9" s="99">
        <v>99.341499999999996</v>
      </c>
      <c r="F9" s="99">
        <v>100.358</v>
      </c>
      <c r="G9" s="100">
        <v>99.849750000000014</v>
      </c>
      <c r="H9" s="47"/>
      <c r="I9" s="35"/>
      <c r="J9" s="35"/>
      <c r="K9" s="35"/>
    </row>
    <row r="10" spans="1:11" ht="12.75" customHeight="1">
      <c r="A10" s="161" t="s">
        <v>102</v>
      </c>
      <c r="B10" s="99">
        <v>98.341000000000008</v>
      </c>
      <c r="C10" s="99">
        <v>90.759166666666673</v>
      </c>
      <c r="D10" s="100">
        <v>94.550083333333347</v>
      </c>
      <c r="E10" s="99">
        <v>84.459166666666661</v>
      </c>
      <c r="F10" s="99">
        <v>82.228166666666667</v>
      </c>
      <c r="G10" s="100">
        <v>83.343666666666678</v>
      </c>
      <c r="H10" s="47"/>
      <c r="I10" s="35"/>
      <c r="J10" s="35"/>
      <c r="K10" s="35"/>
    </row>
    <row r="11" spans="1:11" ht="12.75" customHeight="1">
      <c r="A11" s="161" t="s">
        <v>76</v>
      </c>
      <c r="B11" s="99">
        <v>99.663666666666657</v>
      </c>
      <c r="C11" s="99">
        <v>99.738500000000002</v>
      </c>
      <c r="D11" s="100">
        <v>99.70108333333333</v>
      </c>
      <c r="E11" s="99">
        <v>99.923000000000002</v>
      </c>
      <c r="F11" s="99">
        <v>99.851333333333329</v>
      </c>
      <c r="G11" s="100">
        <v>99.887166666666658</v>
      </c>
      <c r="H11" s="47"/>
      <c r="I11" s="35"/>
      <c r="J11" s="35"/>
      <c r="K11" s="35"/>
    </row>
    <row r="12" spans="1:11" ht="12.75" customHeight="1">
      <c r="A12" s="161" t="s">
        <v>103</v>
      </c>
      <c r="B12" s="99">
        <v>98.177666666666667</v>
      </c>
      <c r="C12" s="99">
        <v>99.267499999999998</v>
      </c>
      <c r="D12" s="100">
        <v>98.722583333333333</v>
      </c>
      <c r="E12" s="99">
        <v>101.88916666666665</v>
      </c>
      <c r="F12" s="99">
        <v>102.24566666666665</v>
      </c>
      <c r="G12" s="100">
        <v>102.06741666666666</v>
      </c>
      <c r="H12" s="47"/>
      <c r="I12" s="35"/>
      <c r="J12" s="35"/>
      <c r="K12" s="35"/>
    </row>
    <row r="13" spans="1:11" ht="12.75" customHeight="1">
      <c r="A13" s="164" t="s">
        <v>104</v>
      </c>
      <c r="B13" s="99">
        <v>101.37950000000001</v>
      </c>
      <c r="C13" s="99">
        <v>101.55216666666666</v>
      </c>
      <c r="D13" s="100">
        <v>101.46583333333335</v>
      </c>
      <c r="E13" s="99">
        <v>102.59249999999999</v>
      </c>
      <c r="F13" s="99">
        <v>102.80066666666666</v>
      </c>
      <c r="G13" s="100">
        <v>102.69658333333332</v>
      </c>
      <c r="H13" s="47"/>
      <c r="I13" s="35"/>
      <c r="J13" s="35"/>
      <c r="K13" s="35"/>
    </row>
    <row r="14" spans="1:11" ht="12.75" customHeight="1">
      <c r="A14" s="165" t="s">
        <v>77</v>
      </c>
      <c r="B14" s="99">
        <v>101.84116666666667</v>
      </c>
      <c r="C14" s="99">
        <v>101.98950000000001</v>
      </c>
      <c r="D14" s="100">
        <v>101.91533333333335</v>
      </c>
      <c r="E14" s="99">
        <v>101.71283333333334</v>
      </c>
      <c r="F14" s="99">
        <v>102.11849999999998</v>
      </c>
      <c r="G14" s="100">
        <v>101.91566666666665</v>
      </c>
      <c r="H14" s="47"/>
      <c r="I14" s="35"/>
      <c r="J14" s="35"/>
      <c r="K14" s="35"/>
    </row>
    <row r="15" spans="1:11" ht="12.75" customHeight="1">
      <c r="A15" s="164" t="s">
        <v>105</v>
      </c>
      <c r="B15" s="99">
        <v>98.904666666666671</v>
      </c>
      <c r="C15" s="99">
        <v>99.475666666666669</v>
      </c>
      <c r="D15" s="100">
        <v>99.190166666666656</v>
      </c>
      <c r="E15" s="99">
        <v>100.22633333333333</v>
      </c>
      <c r="F15" s="99">
        <v>99.629166666666663</v>
      </c>
      <c r="G15" s="100">
        <v>99.927749999999989</v>
      </c>
      <c r="H15" s="47"/>
      <c r="I15" s="35"/>
      <c r="J15" s="35"/>
      <c r="K15" s="35"/>
    </row>
    <row r="16" spans="1:11" ht="12.75" customHeight="1">
      <c r="A16" s="156"/>
      <c r="B16" s="97"/>
      <c r="C16" s="97"/>
      <c r="D16" s="98"/>
      <c r="E16" s="99"/>
      <c r="F16" s="99"/>
      <c r="G16" s="100"/>
      <c r="H16" s="47"/>
      <c r="I16" s="35"/>
      <c r="J16" s="35"/>
      <c r="K16" s="35"/>
    </row>
    <row r="17" spans="1:12" ht="12.75" customHeight="1">
      <c r="A17" s="166" t="s">
        <v>85</v>
      </c>
      <c r="B17" s="114">
        <v>101.04968518518518</v>
      </c>
      <c r="C17" s="114">
        <v>100.38509259259258</v>
      </c>
      <c r="D17" s="114">
        <v>100.71738888888889</v>
      </c>
      <c r="E17" s="114">
        <f>AVERAGE(E7:E15)</f>
        <v>100.1352037037037</v>
      </c>
      <c r="F17" s="114">
        <f t="shared" ref="F17:G17" si="0">AVERAGE(F7:F15)</f>
        <v>100.59718518518518</v>
      </c>
      <c r="G17" s="115">
        <f t="shared" si="0"/>
        <v>100.36619444444445</v>
      </c>
      <c r="H17" s="47"/>
      <c r="I17" s="35"/>
      <c r="J17" s="35"/>
      <c r="K17" s="35"/>
    </row>
    <row r="18" spans="1:12" ht="12.75" customHeight="1">
      <c r="A18" s="167"/>
      <c r="B18" s="98"/>
      <c r="C18" s="98"/>
      <c r="D18" s="98"/>
      <c r="E18" s="114"/>
      <c r="F18" s="114"/>
      <c r="G18" s="100"/>
      <c r="H18" s="47"/>
      <c r="I18" s="35"/>
      <c r="J18" s="35"/>
      <c r="K18" s="35"/>
    </row>
    <row r="19" spans="1:12" ht="12.75" customHeight="1">
      <c r="A19" s="161" t="s">
        <v>106</v>
      </c>
      <c r="B19" s="99">
        <v>101.30216666666666</v>
      </c>
      <c r="C19" s="99">
        <v>101.35533333333335</v>
      </c>
      <c r="D19" s="100">
        <v>101.32875</v>
      </c>
      <c r="E19" s="99">
        <v>101.22966666666666</v>
      </c>
      <c r="F19" s="99">
        <v>101.16149999999999</v>
      </c>
      <c r="G19" s="100">
        <v>101.19558333333333</v>
      </c>
      <c r="H19" s="47"/>
      <c r="I19" s="35"/>
      <c r="J19" s="35"/>
      <c r="K19" s="35"/>
    </row>
    <row r="20" spans="1:12" ht="12.75" customHeight="1">
      <c r="A20" s="161" t="s">
        <v>78</v>
      </c>
      <c r="B20" s="99">
        <v>107.67450000000001</v>
      </c>
      <c r="C20" s="99">
        <v>108.43733333333334</v>
      </c>
      <c r="D20" s="100">
        <v>108.05591666666668</v>
      </c>
      <c r="E20" s="99">
        <v>107.79616666666668</v>
      </c>
      <c r="F20" s="99">
        <v>107.41800000000001</v>
      </c>
      <c r="G20" s="100">
        <v>107.60708333333334</v>
      </c>
      <c r="H20" s="47"/>
      <c r="I20" s="35"/>
      <c r="J20" s="35"/>
      <c r="K20" s="35"/>
      <c r="L20" s="371"/>
    </row>
    <row r="21" spans="1:12" ht="12.75" customHeight="1">
      <c r="A21" s="161" t="s">
        <v>108</v>
      </c>
      <c r="B21" s="99">
        <v>107.60666666666668</v>
      </c>
      <c r="C21" s="99">
        <v>107.6485</v>
      </c>
      <c r="D21" s="100">
        <v>107.62758333333333</v>
      </c>
      <c r="E21" s="99">
        <v>110.16616666666665</v>
      </c>
      <c r="F21" s="99">
        <v>110.20266666666667</v>
      </c>
      <c r="G21" s="100">
        <v>110.18441666666665</v>
      </c>
      <c r="H21" s="47"/>
      <c r="I21" s="35"/>
      <c r="J21" s="35"/>
      <c r="K21" s="35"/>
      <c r="L21" s="371"/>
    </row>
    <row r="22" spans="1:12" ht="12.75" customHeight="1">
      <c r="A22" s="283" t="s">
        <v>213</v>
      </c>
      <c r="B22" s="99">
        <v>102.8105</v>
      </c>
      <c r="C22" s="99">
        <v>102.69383333333332</v>
      </c>
      <c r="D22" s="100">
        <v>102.75216666666665</v>
      </c>
      <c r="E22" s="99">
        <v>103.45433333333334</v>
      </c>
      <c r="F22" s="99">
        <v>102.95650000000001</v>
      </c>
      <c r="G22" s="100">
        <v>103.20541666666668</v>
      </c>
      <c r="H22" s="47"/>
      <c r="I22" s="35"/>
      <c r="J22" s="35"/>
      <c r="K22" s="35"/>
      <c r="L22" s="371"/>
    </row>
    <row r="23" spans="1:12" ht="12.75" customHeight="1">
      <c r="A23" s="156"/>
      <c r="B23" s="97"/>
      <c r="C23" s="97"/>
      <c r="D23" s="98"/>
      <c r="E23" s="99"/>
      <c r="F23" s="99"/>
      <c r="G23" s="100"/>
      <c r="H23" s="47"/>
      <c r="I23" s="35"/>
      <c r="J23" s="35"/>
      <c r="K23" s="35"/>
      <c r="L23" s="371"/>
    </row>
    <row r="24" spans="1:12" ht="12.75" customHeight="1">
      <c r="A24" s="168" t="s">
        <v>86</v>
      </c>
      <c r="B24" s="114">
        <v>105.16516666666666</v>
      </c>
      <c r="C24" s="114">
        <v>105.39783333333332</v>
      </c>
      <c r="D24" s="115">
        <v>105.28149999999998</v>
      </c>
      <c r="E24" s="114">
        <v>106.02000000000002</v>
      </c>
      <c r="F24" s="114">
        <v>105.75866666666667</v>
      </c>
      <c r="G24" s="115">
        <v>105.88933333333331</v>
      </c>
      <c r="H24" s="47"/>
      <c r="I24" s="35"/>
      <c r="J24" s="35"/>
      <c r="K24" s="35"/>
      <c r="L24" s="371"/>
    </row>
    <row r="25" spans="1:12" ht="12.75" customHeight="1">
      <c r="A25" s="169"/>
      <c r="B25" s="103"/>
      <c r="C25" s="103"/>
      <c r="D25" s="103"/>
      <c r="E25" s="114"/>
      <c r="F25" s="114"/>
      <c r="G25" s="100"/>
      <c r="H25" s="47"/>
      <c r="I25" s="35"/>
      <c r="J25" s="35"/>
      <c r="K25" s="35"/>
    </row>
    <row r="26" spans="1:12" ht="12.75" customHeight="1" thickBot="1">
      <c r="A26" s="170" t="s">
        <v>94</v>
      </c>
      <c r="B26" s="162">
        <v>102.8095</v>
      </c>
      <c r="C26" s="162">
        <v>105.39083333333333</v>
      </c>
      <c r="D26" s="162">
        <v>104.10016666666668</v>
      </c>
      <c r="E26" s="162">
        <v>104.26866666666665</v>
      </c>
      <c r="F26" s="162">
        <v>103.0185</v>
      </c>
      <c r="G26" s="162">
        <v>103.64358333333332</v>
      </c>
      <c r="H26" s="47"/>
      <c r="I26" s="35"/>
      <c r="J26" s="35"/>
      <c r="K26" s="35"/>
    </row>
    <row r="27" spans="1:12" ht="12.75" customHeight="1">
      <c r="A27" s="107" t="s">
        <v>28</v>
      </c>
      <c r="B27" s="116"/>
      <c r="C27" s="116"/>
      <c r="D27" s="116"/>
      <c r="E27" s="116"/>
      <c r="F27" s="116"/>
      <c r="G27" s="116"/>
      <c r="H27" s="47"/>
    </row>
    <row r="28" spans="1:12" ht="12.75" customHeight="1">
      <c r="A28" s="43" t="s">
        <v>71</v>
      </c>
      <c r="B28" s="5"/>
      <c r="C28" s="5"/>
      <c r="E28" s="284"/>
      <c r="G28" s="5"/>
    </row>
    <row r="29" spans="1:12" ht="12.75" customHeight="1">
      <c r="A29" s="19" t="s">
        <v>82</v>
      </c>
      <c r="B29" s="1"/>
      <c r="C29" s="1"/>
      <c r="D29" s="18"/>
      <c r="E29" s="1"/>
      <c r="F29" s="1"/>
      <c r="G29" s="18"/>
      <c r="I29" s="20"/>
    </row>
    <row r="30" spans="1:12" ht="12.75" customHeight="1">
      <c r="A30" s="19"/>
      <c r="B30" s="1"/>
      <c r="C30" s="1"/>
      <c r="D30" s="18"/>
      <c r="E30" s="1"/>
      <c r="F30" s="1"/>
      <c r="G30" s="18"/>
      <c r="I30" s="20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2">
    <pageSetUpPr fitToPage="1"/>
  </sheetPr>
  <dimension ref="A1:L11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2" s="21" customFormat="1" ht="18" customHeight="1">
      <c r="A1" s="431" t="s">
        <v>284</v>
      </c>
      <c r="B1" s="431"/>
      <c r="C1" s="431"/>
      <c r="D1" s="431"/>
      <c r="E1" s="431"/>
      <c r="F1" s="431"/>
      <c r="G1" s="431"/>
    </row>
    <row r="2" spans="1:12" ht="12.75" customHeight="1">
      <c r="A2" s="7"/>
      <c r="B2" s="8"/>
      <c r="C2" s="8"/>
      <c r="D2" s="8"/>
      <c r="E2" s="8"/>
      <c r="F2" s="8"/>
      <c r="G2" s="8"/>
    </row>
    <row r="3" spans="1:12" ht="15" customHeight="1">
      <c r="A3" s="443" t="s">
        <v>313</v>
      </c>
      <c r="B3" s="443"/>
      <c r="C3" s="443"/>
      <c r="D3" s="443"/>
      <c r="E3" s="443"/>
      <c r="F3" s="443"/>
      <c r="G3" s="443"/>
      <c r="H3" s="47"/>
      <c r="I3" s="47"/>
      <c r="J3" s="14"/>
    </row>
    <row r="4" spans="1:12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2" ht="34.5" customHeight="1">
      <c r="A5" s="451" t="s">
        <v>74</v>
      </c>
      <c r="B5" s="486">
        <v>2018</v>
      </c>
      <c r="C5" s="487"/>
      <c r="D5" s="488"/>
      <c r="E5" s="486">
        <v>2019</v>
      </c>
      <c r="F5" s="487"/>
      <c r="G5" s="488"/>
    </row>
    <row r="6" spans="1:12" ht="34.5" customHeight="1" thickBot="1">
      <c r="A6" s="453"/>
      <c r="B6" s="110" t="s">
        <v>25</v>
      </c>
      <c r="C6" s="109" t="s">
        <v>26</v>
      </c>
      <c r="D6" s="111" t="s">
        <v>27</v>
      </c>
      <c r="E6" s="110" t="s">
        <v>25</v>
      </c>
      <c r="F6" s="109" t="s">
        <v>26</v>
      </c>
      <c r="G6" s="111" t="s">
        <v>27</v>
      </c>
      <c r="H6" s="4"/>
    </row>
    <row r="7" spans="1:12" ht="23.25" customHeight="1">
      <c r="A7" s="74" t="s">
        <v>130</v>
      </c>
      <c r="B7" s="97">
        <v>103.1495</v>
      </c>
      <c r="C7" s="97">
        <v>103.98400000000002</v>
      </c>
      <c r="D7" s="98">
        <v>103.56675000000001</v>
      </c>
      <c r="E7" s="97">
        <v>104.87349999999999</v>
      </c>
      <c r="F7" s="97">
        <v>105.09866666666669</v>
      </c>
      <c r="G7" s="98">
        <v>104.98608333333334</v>
      </c>
      <c r="I7" s="35"/>
      <c r="J7" s="35"/>
      <c r="K7" s="35"/>
      <c r="L7" s="35"/>
    </row>
    <row r="8" spans="1:12" ht="12.75" customHeight="1">
      <c r="A8" s="72" t="s">
        <v>79</v>
      </c>
      <c r="B8" s="97">
        <v>104.88866666666667</v>
      </c>
      <c r="C8" s="97">
        <v>106.10666666666667</v>
      </c>
      <c r="D8" s="98">
        <v>105.49766666666666</v>
      </c>
      <c r="E8" s="97">
        <v>106.25433333333332</v>
      </c>
      <c r="F8" s="97">
        <v>104.69000000000001</v>
      </c>
      <c r="G8" s="98">
        <v>105.47216666666668</v>
      </c>
      <c r="I8" s="35"/>
      <c r="J8" s="35"/>
      <c r="K8" s="35"/>
    </row>
    <row r="9" spans="1:12" ht="12.75" customHeight="1" thickBot="1">
      <c r="A9" s="91" t="s">
        <v>80</v>
      </c>
      <c r="B9" s="112">
        <v>102.71183333333333</v>
      </c>
      <c r="C9" s="112">
        <v>103.06099999999999</v>
      </c>
      <c r="D9" s="113">
        <v>102.88641666666666</v>
      </c>
      <c r="E9" s="112">
        <v>103.90399999999998</v>
      </c>
      <c r="F9" s="112">
        <v>104.24849999999999</v>
      </c>
      <c r="G9" s="113">
        <v>104.07625</v>
      </c>
      <c r="I9" s="35"/>
      <c r="J9" s="35"/>
      <c r="K9" s="35"/>
    </row>
    <row r="10" spans="1:12" ht="12.75" customHeight="1">
      <c r="A10" s="107" t="s">
        <v>28</v>
      </c>
      <c r="B10" s="108"/>
      <c r="C10" s="108"/>
      <c r="D10" s="108"/>
      <c r="E10" s="108"/>
      <c r="F10" s="108"/>
      <c r="G10" s="108"/>
    </row>
    <row r="11" spans="1:12" ht="12.75" customHeight="1">
      <c r="A11" s="19" t="s">
        <v>75</v>
      </c>
      <c r="B11" s="1"/>
      <c r="C11" s="1"/>
      <c r="D11" s="18"/>
      <c r="E11" s="1"/>
      <c r="F11" s="1"/>
      <c r="G11" s="18"/>
      <c r="I11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J30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6.425781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31" t="s">
        <v>284</v>
      </c>
      <c r="B1" s="431"/>
      <c r="C1" s="431"/>
      <c r="D1" s="43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43" t="s">
        <v>332</v>
      </c>
      <c r="B3" s="443"/>
      <c r="C3" s="443"/>
      <c r="D3" s="443"/>
      <c r="E3" s="47"/>
      <c r="F3" s="47"/>
      <c r="G3" s="47"/>
      <c r="H3" s="47"/>
      <c r="I3" s="47"/>
      <c r="J3" s="14"/>
    </row>
    <row r="4" spans="1:10" s="3" customFormat="1" ht="15" customHeight="1">
      <c r="A4" s="443" t="s">
        <v>214</v>
      </c>
      <c r="B4" s="443"/>
      <c r="C4" s="443"/>
      <c r="D4" s="44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4" customHeight="1">
      <c r="A6" s="451" t="s">
        <v>81</v>
      </c>
      <c r="B6" s="493" t="s">
        <v>355</v>
      </c>
      <c r="C6" s="494"/>
      <c r="D6" s="494"/>
    </row>
    <row r="7" spans="1:10" ht="28.5" customHeight="1" thickBot="1">
      <c r="A7" s="485"/>
      <c r="B7" s="110" t="s">
        <v>25</v>
      </c>
      <c r="C7" s="109" t="s">
        <v>26</v>
      </c>
      <c r="D7" s="111" t="s">
        <v>27</v>
      </c>
      <c r="E7" s="4"/>
    </row>
    <row r="8" spans="1:10" ht="28.5" customHeight="1">
      <c r="A8" s="161" t="s">
        <v>99</v>
      </c>
      <c r="B8" s="95">
        <v>1.6552793872123763</v>
      </c>
      <c r="C8" s="95">
        <v>6.6628533171266033</v>
      </c>
      <c r="D8" s="96">
        <v>4.1571372551885446</v>
      </c>
    </row>
    <row r="9" spans="1:10">
      <c r="A9" s="131" t="s">
        <v>100</v>
      </c>
      <c r="B9" s="97">
        <v>-0.92786122800334703</v>
      </c>
      <c r="C9" s="97">
        <v>-1.04902937745745</v>
      </c>
      <c r="D9" s="98">
        <v>-0.98850953363045391</v>
      </c>
    </row>
    <row r="10" spans="1:10">
      <c r="A10" s="131" t="s">
        <v>101</v>
      </c>
      <c r="B10" s="97">
        <v>-1.4162801929171225</v>
      </c>
      <c r="C10" s="97">
        <v>0.11555350127108265</v>
      </c>
      <c r="D10" s="98">
        <v>-0.65236948257348792</v>
      </c>
    </row>
    <row r="11" spans="1:10">
      <c r="A11" s="131" t="s">
        <v>102</v>
      </c>
      <c r="B11" s="97">
        <v>-14.11601807316719</v>
      </c>
      <c r="C11" s="97">
        <v>-9.3996015094894059</v>
      </c>
      <c r="D11" s="98">
        <v>-11.852360433315324</v>
      </c>
    </row>
    <row r="12" spans="1:10">
      <c r="A12" s="131" t="s">
        <v>76</v>
      </c>
      <c r="B12" s="97">
        <v>0.26020850125924672</v>
      </c>
      <c r="C12" s="97">
        <v>0.11312916610268586</v>
      </c>
      <c r="D12" s="98">
        <v>0.18664123509189112</v>
      </c>
    </row>
    <row r="13" spans="1:10">
      <c r="A13" s="131" t="s">
        <v>103</v>
      </c>
      <c r="B13" s="97">
        <v>3.7803913313618374</v>
      </c>
      <c r="C13" s="97">
        <v>3.000142712032289</v>
      </c>
      <c r="D13" s="98">
        <v>3.3881136619365142</v>
      </c>
    </row>
    <row r="14" spans="1:10">
      <c r="A14" s="132" t="s">
        <v>104</v>
      </c>
      <c r="B14" s="97">
        <v>1.1964943602996458</v>
      </c>
      <c r="C14" s="97">
        <v>1.2294173930311609</v>
      </c>
      <c r="D14" s="98">
        <v>1.2129698831297615</v>
      </c>
    </row>
    <row r="15" spans="1:10">
      <c r="A15" s="133" t="s">
        <v>77</v>
      </c>
      <c r="B15" s="97">
        <v>-0.12601321993234266</v>
      </c>
      <c r="C15" s="97">
        <v>0.12648360860674526</v>
      </c>
      <c r="D15" s="98">
        <v>3.2706887413254751E-4</v>
      </c>
    </row>
    <row r="16" spans="1:10">
      <c r="A16" s="132" t="s">
        <v>105</v>
      </c>
      <c r="B16" s="97">
        <v>1.3363036459351345</v>
      </c>
      <c r="C16" s="97">
        <v>0.15430909401628604</v>
      </c>
      <c r="D16" s="98">
        <v>0.74360529689602972</v>
      </c>
    </row>
    <row r="17" spans="1:9">
      <c r="A17" s="101"/>
      <c r="B17" s="99"/>
      <c r="C17" s="99"/>
      <c r="D17" s="100"/>
    </row>
    <row r="18" spans="1:9" ht="12.75" customHeight="1">
      <c r="A18" s="102" t="s">
        <v>85</v>
      </c>
      <c r="B18" s="114">
        <v>-0.90498201929634448</v>
      </c>
      <c r="C18" s="114">
        <v>0.21127897291818376</v>
      </c>
      <c r="D18" s="115">
        <v>-0.34869295989382915</v>
      </c>
    </row>
    <row r="19" spans="1:9" ht="12.75" customHeight="1">
      <c r="A19" s="130"/>
      <c r="B19" s="114"/>
      <c r="C19" s="114"/>
      <c r="D19" s="115"/>
    </row>
    <row r="20" spans="1:9" ht="12.75" customHeight="1">
      <c r="A20" s="132" t="s">
        <v>106</v>
      </c>
      <c r="B20" s="97">
        <v>-7.1568064519849151E-2</v>
      </c>
      <c r="C20" s="97">
        <v>-0.19124137522777174</v>
      </c>
      <c r="D20" s="98">
        <v>-0.13142041786429592</v>
      </c>
    </row>
    <row r="21" spans="1:9" ht="12.75" customHeight="1">
      <c r="A21" s="132" t="s">
        <v>78</v>
      </c>
      <c r="B21" s="97">
        <v>0.11299487498587844</v>
      </c>
      <c r="C21" s="97">
        <v>-0.94002065709227045</v>
      </c>
      <c r="D21" s="98">
        <v>-0.41537136251216233</v>
      </c>
    </row>
    <row r="22" spans="1:9" ht="12.75" customHeight="1">
      <c r="A22" s="132" t="s">
        <v>108</v>
      </c>
      <c r="B22" s="97">
        <v>2.3785701009850424</v>
      </c>
      <c r="C22" s="97">
        <v>2.3726913674288768</v>
      </c>
      <c r="D22" s="98">
        <v>2.3756301629616159</v>
      </c>
    </row>
    <row r="23" spans="1:9" ht="12.75" customHeight="1">
      <c r="A23" s="132" t="s">
        <v>107</v>
      </c>
      <c r="B23" s="97">
        <v>0.62623305336841395</v>
      </c>
      <c r="C23" s="97">
        <v>0.25577647473154602</v>
      </c>
      <c r="D23" s="98">
        <v>0.4411099198232889</v>
      </c>
    </row>
    <row r="24" spans="1:9" ht="12.75" customHeight="1">
      <c r="A24" s="79"/>
      <c r="B24" s="99"/>
      <c r="C24" s="99"/>
      <c r="D24" s="115"/>
    </row>
    <row r="25" spans="1:9" ht="12.75" customHeight="1">
      <c r="A25" s="104" t="s">
        <v>86</v>
      </c>
      <c r="B25" s="114">
        <v>0.81284836075319</v>
      </c>
      <c r="C25" s="114">
        <v>0.34235365369624571</v>
      </c>
      <c r="D25" s="115">
        <v>0.57734106498609161</v>
      </c>
    </row>
    <row r="26" spans="1:9" ht="12.75" customHeight="1">
      <c r="A26" s="105"/>
      <c r="B26" s="114"/>
      <c r="C26" s="114"/>
      <c r="D26" s="115"/>
    </row>
    <row r="27" spans="1:9" ht="12.75" customHeight="1" thickBot="1">
      <c r="A27" s="142" t="s">
        <v>94</v>
      </c>
      <c r="B27" s="143">
        <v>1.4192916672745679</v>
      </c>
      <c r="C27" s="143">
        <v>-2.25098640773628</v>
      </c>
      <c r="D27" s="143">
        <v>-0.4386000022414524</v>
      </c>
    </row>
    <row r="28" spans="1:9" ht="12.75" customHeight="1">
      <c r="A28" s="80" t="s">
        <v>28</v>
      </c>
      <c r="B28" s="116"/>
      <c r="C28" s="116"/>
      <c r="D28" s="116"/>
      <c r="E28" s="16"/>
      <c r="F28" s="16"/>
      <c r="G28" s="16"/>
    </row>
    <row r="29" spans="1:9" ht="12.75" customHeight="1">
      <c r="A29" s="43" t="s">
        <v>53</v>
      </c>
      <c r="B29" s="5"/>
      <c r="C29" s="5"/>
      <c r="D29" s="5"/>
    </row>
    <row r="30" spans="1:9" ht="12.75" customHeight="1">
      <c r="A30" s="19" t="s">
        <v>82</v>
      </c>
      <c r="B30" s="1"/>
      <c r="C30" s="1"/>
      <c r="D30" s="18"/>
      <c r="E30" s="1"/>
      <c r="F30" s="1"/>
      <c r="G30" s="18"/>
      <c r="I30" s="20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37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1" customFormat="1" ht="18">
      <c r="A1" s="431" t="s">
        <v>284</v>
      </c>
      <c r="B1" s="431"/>
      <c r="C1" s="431"/>
      <c r="D1" s="431"/>
      <c r="E1" s="431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43" t="s">
        <v>285</v>
      </c>
      <c r="B3" s="443"/>
      <c r="C3" s="443"/>
      <c r="D3" s="443"/>
      <c r="E3" s="443"/>
      <c r="F3" s="47"/>
      <c r="G3" s="41"/>
    </row>
    <row r="4" spans="1:10" ht="15" customHeight="1">
      <c r="A4" s="443" t="s">
        <v>346</v>
      </c>
      <c r="B4" s="443"/>
      <c r="C4" s="443"/>
      <c r="D4" s="443"/>
      <c r="E4" s="443"/>
      <c r="F4" s="47"/>
      <c r="G4" s="41"/>
    </row>
    <row r="5" spans="1:10" ht="12.75" customHeight="1" thickBot="1">
      <c r="A5" s="62"/>
      <c r="B5" s="62"/>
      <c r="C5" s="62"/>
      <c r="D5" s="62"/>
      <c r="E5" s="62"/>
      <c r="F5" s="22"/>
      <c r="G5" s="41"/>
    </row>
    <row r="6" spans="1:10" ht="21" customHeight="1">
      <c r="A6" s="451" t="s">
        <v>0</v>
      </c>
      <c r="B6" s="454" t="s">
        <v>1</v>
      </c>
      <c r="C6" s="455"/>
      <c r="D6" s="456" t="s">
        <v>2</v>
      </c>
      <c r="E6" s="457"/>
      <c r="F6" s="44"/>
      <c r="G6" s="41"/>
    </row>
    <row r="7" spans="1:10" ht="12.75" customHeight="1">
      <c r="A7" s="452"/>
      <c r="B7" s="458" t="s">
        <v>3</v>
      </c>
      <c r="C7" s="444" t="s">
        <v>64</v>
      </c>
      <c r="D7" s="444" t="s">
        <v>3</v>
      </c>
      <c r="E7" s="446" t="s">
        <v>64</v>
      </c>
      <c r="F7" s="44"/>
      <c r="G7" s="41"/>
    </row>
    <row r="8" spans="1:10" ht="12.75" customHeight="1" thickBot="1">
      <c r="A8" s="453"/>
      <c r="B8" s="459"/>
      <c r="C8" s="445"/>
      <c r="D8" s="445"/>
      <c r="E8" s="447"/>
      <c r="F8" s="37"/>
      <c r="G8" s="41"/>
    </row>
    <row r="9" spans="1:10" ht="18" customHeight="1">
      <c r="A9" s="63" t="s">
        <v>4</v>
      </c>
      <c r="B9" s="64">
        <v>3569</v>
      </c>
      <c r="C9" s="70">
        <v>14.812201701597841</v>
      </c>
      <c r="D9" s="64">
        <v>3920</v>
      </c>
      <c r="E9" s="70">
        <v>14.877789585547291</v>
      </c>
      <c r="F9" s="54"/>
      <c r="G9" s="41"/>
    </row>
    <row r="10" spans="1:10" ht="12.75" customHeight="1">
      <c r="A10" s="67" t="s">
        <v>5</v>
      </c>
      <c r="B10" s="68">
        <v>764</v>
      </c>
      <c r="C10" s="70">
        <v>3.1707823199833989</v>
      </c>
      <c r="D10" s="68">
        <v>844</v>
      </c>
      <c r="E10" s="70">
        <v>3.2032791862759984</v>
      </c>
      <c r="F10" s="54"/>
      <c r="G10" s="41"/>
    </row>
    <row r="11" spans="1:10" ht="12.75" customHeight="1">
      <c r="A11" s="71" t="s">
        <v>6</v>
      </c>
      <c r="B11" s="68">
        <v>480</v>
      </c>
      <c r="C11" s="70">
        <v>1.9921145465864287</v>
      </c>
      <c r="D11" s="68">
        <v>512</v>
      </c>
      <c r="E11" s="70">
        <v>1.9432214968878094</v>
      </c>
      <c r="F11" s="54"/>
      <c r="G11" s="41"/>
    </row>
    <row r="12" spans="1:10" ht="12.75" customHeight="1">
      <c r="A12" s="67" t="s">
        <v>7</v>
      </c>
      <c r="B12" s="68">
        <v>726</v>
      </c>
      <c r="C12" s="70">
        <v>3.0130732517119734</v>
      </c>
      <c r="D12" s="68">
        <v>756</v>
      </c>
      <c r="E12" s="70">
        <v>2.869287991498406</v>
      </c>
      <c r="F12" s="54"/>
      <c r="G12" s="41"/>
    </row>
    <row r="13" spans="1:10" ht="12.75" customHeight="1">
      <c r="A13" s="67" t="s">
        <v>8</v>
      </c>
      <c r="B13" s="68">
        <v>619</v>
      </c>
      <c r="C13" s="70">
        <v>2.5689977173687488</v>
      </c>
      <c r="D13" s="68">
        <v>689</v>
      </c>
      <c r="E13" s="70">
        <v>2.614999240929103</v>
      </c>
      <c r="F13" s="54"/>
      <c r="G13" s="41"/>
    </row>
    <row r="14" spans="1:10" ht="12.75" customHeight="1">
      <c r="A14" s="67" t="s">
        <v>9</v>
      </c>
      <c r="B14" s="68">
        <v>296</v>
      </c>
      <c r="C14" s="70">
        <v>1.228470637061631</v>
      </c>
      <c r="D14" s="68">
        <v>317</v>
      </c>
      <c r="E14" s="70">
        <v>1.2031273720965538</v>
      </c>
      <c r="F14" s="54"/>
      <c r="G14" s="41"/>
    </row>
    <row r="15" spans="1:10" ht="12.75" customHeight="1">
      <c r="A15" s="67" t="s">
        <v>10</v>
      </c>
      <c r="B15" s="68">
        <v>1463</v>
      </c>
      <c r="C15" s="70">
        <v>6.0717991284498858</v>
      </c>
      <c r="D15" s="68">
        <v>1623</v>
      </c>
      <c r="E15" s="70">
        <v>6.1598603309549116</v>
      </c>
      <c r="F15" s="54"/>
      <c r="G15" s="41"/>
    </row>
    <row r="16" spans="1:10" ht="12.75" customHeight="1">
      <c r="A16" s="71" t="s">
        <v>11</v>
      </c>
      <c r="B16" s="68">
        <v>1633</v>
      </c>
      <c r="C16" s="70">
        <v>6.7773396970325797</v>
      </c>
      <c r="D16" s="68">
        <v>1824</v>
      </c>
      <c r="E16" s="70">
        <v>6.922726582662821</v>
      </c>
      <c r="F16" s="54"/>
      <c r="G16" s="41"/>
    </row>
    <row r="17" spans="1:9" ht="12.75" customHeight="1">
      <c r="A17" s="71" t="s">
        <v>12</v>
      </c>
      <c r="B17" s="68">
        <v>4000</v>
      </c>
      <c r="C17" s="70">
        <v>16.600954554886908</v>
      </c>
      <c r="D17" s="68">
        <v>4441</v>
      </c>
      <c r="E17" s="70">
        <v>16.85516927281008</v>
      </c>
      <c r="F17" s="54"/>
      <c r="G17" s="41"/>
    </row>
    <row r="18" spans="1:9" ht="12.75" customHeight="1">
      <c r="A18" s="71" t="s">
        <v>18</v>
      </c>
      <c r="B18" s="68">
        <v>3025</v>
      </c>
      <c r="C18" s="70">
        <v>12.554471882133223</v>
      </c>
      <c r="D18" s="68">
        <v>3319</v>
      </c>
      <c r="E18" s="70">
        <v>12.59678153939578</v>
      </c>
      <c r="F18" s="54"/>
      <c r="G18" s="41"/>
      <c r="I18" s="45"/>
    </row>
    <row r="19" spans="1:9" ht="12.75" customHeight="1">
      <c r="A19" s="71" t="s">
        <v>13</v>
      </c>
      <c r="B19" s="68">
        <v>687</v>
      </c>
      <c r="C19" s="70">
        <v>2.8512139448018261</v>
      </c>
      <c r="D19" s="68">
        <v>735</v>
      </c>
      <c r="E19" s="70">
        <v>2.789585547290117</v>
      </c>
      <c r="F19" s="54"/>
      <c r="G19" s="41"/>
      <c r="I19" s="44"/>
    </row>
    <row r="20" spans="1:9" ht="12.75" customHeight="1">
      <c r="A20" s="71" t="s">
        <v>14</v>
      </c>
      <c r="B20" s="68">
        <v>1868</v>
      </c>
      <c r="C20" s="70">
        <v>7.7526457771321855</v>
      </c>
      <c r="D20" s="68">
        <v>2053</v>
      </c>
      <c r="E20" s="70">
        <v>7.7918627599817825</v>
      </c>
      <c r="F20" s="54"/>
      <c r="G20" s="41"/>
      <c r="I20" s="44"/>
    </row>
    <row r="21" spans="1:9" ht="12.75" customHeight="1">
      <c r="A21" s="72" t="s">
        <v>29</v>
      </c>
      <c r="B21" s="68">
        <v>2027</v>
      </c>
      <c r="C21" s="70">
        <v>8.4125337206889395</v>
      </c>
      <c r="D21" s="68">
        <v>2211</v>
      </c>
      <c r="E21" s="70">
        <v>8.3915287687870048</v>
      </c>
      <c r="F21" s="54"/>
      <c r="G21" s="41"/>
      <c r="I21" s="44"/>
    </row>
    <row r="22" spans="1:9" ht="12.75" customHeight="1">
      <c r="A22" s="72" t="s">
        <v>15</v>
      </c>
      <c r="B22" s="68">
        <v>1150</v>
      </c>
      <c r="C22" s="70">
        <v>4.7727744345299854</v>
      </c>
      <c r="D22" s="68">
        <v>1220</v>
      </c>
      <c r="E22" s="70">
        <v>4.6303324730529836</v>
      </c>
      <c r="F22" s="54"/>
      <c r="G22" s="41"/>
      <c r="I22" s="44"/>
    </row>
    <row r="23" spans="1:9" ht="12.75" customHeight="1">
      <c r="A23" s="71" t="s">
        <v>30</v>
      </c>
      <c r="B23" s="68">
        <v>385</v>
      </c>
      <c r="C23" s="70">
        <v>1.5978418759078648</v>
      </c>
      <c r="D23" s="68">
        <v>423</v>
      </c>
      <c r="E23" s="70">
        <v>1.6054349476241081</v>
      </c>
      <c r="F23" s="54"/>
      <c r="G23" s="41"/>
    </row>
    <row r="24" spans="1:9" ht="12.75" customHeight="1">
      <c r="A24" s="71" t="s">
        <v>16</v>
      </c>
      <c r="B24" s="68">
        <v>1125</v>
      </c>
      <c r="C24" s="70">
        <v>4.6690184685619425</v>
      </c>
      <c r="D24" s="68">
        <v>1162</v>
      </c>
      <c r="E24" s="70">
        <v>4.4102019128586614</v>
      </c>
      <c r="F24" s="54"/>
      <c r="G24" s="41"/>
    </row>
    <row r="25" spans="1:9" ht="12.75" customHeight="1">
      <c r="A25" s="71" t="s">
        <v>17</v>
      </c>
      <c r="B25" s="68">
        <v>267</v>
      </c>
      <c r="C25" s="70">
        <v>1.1081137165387009</v>
      </c>
      <c r="D25" s="68">
        <v>289</v>
      </c>
      <c r="E25" s="70">
        <v>1.0968574464855017</v>
      </c>
      <c r="F25" s="54"/>
      <c r="G25" s="41"/>
    </row>
    <row r="26" spans="1:9" ht="12.75" customHeight="1">
      <c r="A26" s="72" t="s">
        <v>19</v>
      </c>
      <c r="B26" s="68">
        <v>11</v>
      </c>
      <c r="C26" s="70">
        <v>4.5652625025938989E-2</v>
      </c>
      <c r="D26" s="68">
        <v>10</v>
      </c>
      <c r="E26" s="70">
        <v>3.7953544861090024E-2</v>
      </c>
      <c r="F26" s="54"/>
      <c r="G26" s="41"/>
    </row>
    <row r="27" spans="1:9" ht="12.75" customHeight="1">
      <c r="A27" s="72"/>
      <c r="B27" s="73"/>
      <c r="C27" s="69"/>
      <c r="D27" s="68"/>
      <c r="E27" s="70"/>
      <c r="F27" s="54"/>
      <c r="G27" s="41"/>
    </row>
    <row r="28" spans="1:9" ht="12.75" customHeight="1" thickBot="1">
      <c r="A28" s="138" t="s">
        <v>90</v>
      </c>
      <c r="B28" s="139">
        <v>24095</v>
      </c>
      <c r="C28" s="140">
        <v>99.999999999999986</v>
      </c>
      <c r="D28" s="139">
        <v>26348</v>
      </c>
      <c r="E28" s="141">
        <v>100</v>
      </c>
      <c r="F28" s="55"/>
      <c r="G28" s="41"/>
    </row>
    <row r="29" spans="1:9" ht="24.75" customHeight="1">
      <c r="A29" s="448" t="s">
        <v>345</v>
      </c>
      <c r="B29" s="449"/>
      <c r="C29" s="75"/>
      <c r="D29" s="76"/>
      <c r="E29" s="77"/>
      <c r="F29" s="11"/>
    </row>
    <row r="30" spans="1:9">
      <c r="A30" s="135" t="s">
        <v>126</v>
      </c>
      <c r="C30" s="9"/>
      <c r="E30" s="9"/>
      <c r="F30" s="9"/>
    </row>
    <row r="31" spans="1:9">
      <c r="A31" s="450" t="s">
        <v>125</v>
      </c>
      <c r="B31" s="450"/>
      <c r="C31" s="450"/>
      <c r="D31" s="450"/>
      <c r="E31" s="450"/>
      <c r="F31" s="9"/>
    </row>
    <row r="32" spans="1:9">
      <c r="A32" s="136" t="s">
        <v>123</v>
      </c>
      <c r="B32" s="137"/>
      <c r="C32" s="137"/>
      <c r="D32" s="137"/>
      <c r="E32" s="137"/>
      <c r="F32" s="9"/>
    </row>
    <row r="33" spans="1:6">
      <c r="A33" s="136" t="s">
        <v>124</v>
      </c>
      <c r="B33" s="137"/>
      <c r="C33" s="137"/>
      <c r="D33" s="137"/>
      <c r="E33" s="137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J12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31" t="s">
        <v>284</v>
      </c>
      <c r="B1" s="431"/>
      <c r="C1" s="431"/>
      <c r="D1" s="43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43" t="s">
        <v>333</v>
      </c>
      <c r="B3" s="443"/>
      <c r="C3" s="443"/>
      <c r="D3" s="443"/>
      <c r="E3" s="47"/>
      <c r="F3" s="47"/>
      <c r="G3" s="47"/>
      <c r="H3" s="47"/>
      <c r="I3" s="47"/>
      <c r="J3" s="14"/>
    </row>
    <row r="4" spans="1:10" s="3" customFormat="1" ht="15" customHeight="1">
      <c r="A4" s="443" t="s">
        <v>214</v>
      </c>
      <c r="B4" s="443"/>
      <c r="C4" s="443"/>
      <c r="D4" s="44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7.75" customHeight="1">
      <c r="A6" s="451" t="s">
        <v>74</v>
      </c>
      <c r="B6" s="489" t="s">
        <v>324</v>
      </c>
      <c r="C6" s="490"/>
      <c r="D6" s="491"/>
    </row>
    <row r="7" spans="1:10" ht="27.75" customHeight="1" thickBot="1">
      <c r="A7" s="453"/>
      <c r="B7" s="110" t="s">
        <v>25</v>
      </c>
      <c r="C7" s="109" t="s">
        <v>26</v>
      </c>
      <c r="D7" s="111" t="s">
        <v>27</v>
      </c>
      <c r="E7" s="4"/>
    </row>
    <row r="8" spans="1:10" ht="27.75" customHeight="1">
      <c r="A8" s="74" t="s">
        <v>131</v>
      </c>
      <c r="B8" s="97">
        <v>1.6713605010203534</v>
      </c>
      <c r="C8" s="97">
        <v>1.0719597886854366</v>
      </c>
      <c r="D8" s="98">
        <v>1.3704527112546516</v>
      </c>
    </row>
    <row r="9" spans="1:10" ht="12.75" customHeight="1">
      <c r="A9" s="72" t="s">
        <v>79</v>
      </c>
      <c r="B9" s="97">
        <v>1.3020154703717484</v>
      </c>
      <c r="C9" s="97">
        <v>-1.3351344558934315</v>
      </c>
      <c r="D9" s="98">
        <v>-2.4171150704735637E-2</v>
      </c>
    </row>
    <row r="10" spans="1:10" ht="12.75" customHeight="1" thickBot="1">
      <c r="A10" s="91" t="s">
        <v>80</v>
      </c>
      <c r="B10" s="112">
        <v>1.1606906701759301</v>
      </c>
      <c r="C10" s="112">
        <v>1.1522302325807048</v>
      </c>
      <c r="D10" s="98">
        <v>1.156453273310299</v>
      </c>
    </row>
    <row r="11" spans="1:10" ht="12.75" customHeight="1">
      <c r="A11" s="107" t="s">
        <v>28</v>
      </c>
      <c r="B11" s="108"/>
      <c r="C11" s="108"/>
      <c r="D11" s="108"/>
      <c r="E11" s="17"/>
      <c r="F11" s="17"/>
      <c r="G11" s="17"/>
    </row>
    <row r="12" spans="1:10" ht="12.75" customHeight="1">
      <c r="A12" s="19" t="s">
        <v>75</v>
      </c>
      <c r="B12" s="1"/>
      <c r="C12" s="1"/>
      <c r="D12" s="18"/>
      <c r="E12" s="1"/>
      <c r="F12" s="1"/>
      <c r="G12" s="18"/>
      <c r="I12" s="20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J46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9.140625" defaultRowHeight="12.75"/>
  <cols>
    <col min="1" max="1" width="56.570312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1" customFormat="1" ht="18">
      <c r="A1" s="431" t="s">
        <v>284</v>
      </c>
      <c r="B1" s="431"/>
      <c r="C1" s="431"/>
      <c r="D1" s="431"/>
      <c r="E1" s="431"/>
      <c r="F1" s="431"/>
      <c r="G1" s="431"/>
    </row>
    <row r="2" spans="1:14" ht="12.75" customHeight="1">
      <c r="A2" s="20"/>
      <c r="B2" s="29"/>
      <c r="C2" s="29"/>
      <c r="D2" s="29"/>
      <c r="E2" s="29"/>
      <c r="F2" s="29"/>
      <c r="G2" s="29"/>
    </row>
    <row r="3" spans="1:14" ht="15" customHeight="1">
      <c r="A3" s="443" t="s">
        <v>323</v>
      </c>
      <c r="B3" s="443"/>
      <c r="C3" s="443"/>
      <c r="D3" s="443"/>
      <c r="E3" s="443"/>
      <c r="F3" s="443"/>
      <c r="G3" s="443"/>
      <c r="H3" s="47"/>
      <c r="I3" s="47"/>
      <c r="J3" s="14"/>
    </row>
    <row r="4" spans="1:14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4" s="15" customFormat="1" ht="36.75" customHeight="1">
      <c r="A5" s="495" t="s">
        <v>59</v>
      </c>
      <c r="B5" s="497">
        <v>2018</v>
      </c>
      <c r="C5" s="498"/>
      <c r="D5" s="499"/>
      <c r="E5" s="497">
        <v>2019</v>
      </c>
      <c r="F5" s="498"/>
      <c r="G5" s="499"/>
      <c r="H5" s="31"/>
    </row>
    <row r="6" spans="1:14" s="15" customFormat="1" ht="36.75" customHeight="1" thickBot="1">
      <c r="A6" s="496"/>
      <c r="B6" s="146" t="s">
        <v>25</v>
      </c>
      <c r="C6" s="146" t="s">
        <v>26</v>
      </c>
      <c r="D6" s="147" t="s">
        <v>27</v>
      </c>
      <c r="E6" s="146" t="s">
        <v>25</v>
      </c>
      <c r="F6" s="146" t="s">
        <v>26</v>
      </c>
      <c r="G6" s="147" t="s">
        <v>27</v>
      </c>
      <c r="H6" s="31"/>
    </row>
    <row r="7" spans="1:14" ht="22.5" customHeight="1">
      <c r="A7" s="117" t="s">
        <v>34</v>
      </c>
      <c r="B7" s="364">
        <v>100.39683333333333</v>
      </c>
      <c r="C7" s="364">
        <v>100.67233333333333</v>
      </c>
      <c r="D7" s="151">
        <v>100.53458333333333</v>
      </c>
      <c r="E7" s="364">
        <v>100.86583333333333</v>
      </c>
      <c r="F7" s="364">
        <v>101.07099999999998</v>
      </c>
      <c r="G7" s="151">
        <v>100.96841666666667</v>
      </c>
      <c r="H7" s="32"/>
      <c r="K7" s="35"/>
      <c r="L7" s="35"/>
      <c r="M7" s="35"/>
      <c r="N7" s="35"/>
    </row>
    <row r="8" spans="1:14" ht="12.75" customHeight="1">
      <c r="A8" s="118" t="s">
        <v>33</v>
      </c>
      <c r="B8" s="99">
        <v>100.592</v>
      </c>
      <c r="C8" s="99">
        <v>101.28499999999998</v>
      </c>
      <c r="D8" s="100">
        <v>100.93849999999999</v>
      </c>
      <c r="E8" s="99">
        <v>102.48133333333334</v>
      </c>
      <c r="F8" s="99">
        <v>102.95266666666667</v>
      </c>
      <c r="G8" s="100">
        <v>102.71700000000003</v>
      </c>
      <c r="H8" s="32"/>
      <c r="K8" s="35"/>
      <c r="L8" s="35"/>
      <c r="M8" s="35"/>
      <c r="N8" s="35"/>
    </row>
    <row r="9" spans="1:14" ht="12.75" customHeight="1">
      <c r="A9" s="249" t="s">
        <v>215</v>
      </c>
      <c r="B9" s="99">
        <v>96.125666666666675</v>
      </c>
      <c r="C9" s="99">
        <v>97.457833333333326</v>
      </c>
      <c r="D9" s="100">
        <v>96.791749999999993</v>
      </c>
      <c r="E9" s="99">
        <v>96.641000000000005</v>
      </c>
      <c r="F9" s="99">
        <v>97.677500000000009</v>
      </c>
      <c r="G9" s="100">
        <v>97.159249999999986</v>
      </c>
      <c r="H9" s="32"/>
      <c r="K9" s="35"/>
      <c r="L9" s="35"/>
      <c r="M9" s="35"/>
      <c r="N9" s="35"/>
    </row>
    <row r="10" spans="1:14" ht="12.75" customHeight="1">
      <c r="A10" s="249" t="s">
        <v>314</v>
      </c>
      <c r="B10" s="372">
        <v>96.554833333333349</v>
      </c>
      <c r="C10" s="372">
        <v>98.30716666666666</v>
      </c>
      <c r="D10" s="372">
        <v>97.431000000000026</v>
      </c>
      <c r="E10" s="99">
        <v>101.47399999999999</v>
      </c>
      <c r="F10" s="99">
        <v>102.07516666666668</v>
      </c>
      <c r="G10" s="100">
        <v>101.77458333333334</v>
      </c>
      <c r="H10" s="32"/>
      <c r="K10" s="35"/>
      <c r="L10" s="35"/>
      <c r="M10" s="35"/>
      <c r="N10" s="35"/>
    </row>
    <row r="11" spans="1:14" ht="12.75" customHeight="1">
      <c r="A11" s="118" t="s">
        <v>112</v>
      </c>
      <c r="B11" s="99">
        <v>102.01616666666666</v>
      </c>
      <c r="C11" s="99">
        <v>102.43</v>
      </c>
      <c r="D11" s="100">
        <v>102.22308333333335</v>
      </c>
      <c r="E11" s="99">
        <v>102.98483333333336</v>
      </c>
      <c r="F11" s="99">
        <v>103.24299999999998</v>
      </c>
      <c r="G11" s="100">
        <v>103.11391666666667</v>
      </c>
      <c r="H11" s="32"/>
      <c r="K11" s="35"/>
      <c r="L11" s="35"/>
      <c r="M11" s="35"/>
      <c r="N11" s="35"/>
    </row>
    <row r="12" spans="1:14" ht="12.75" customHeight="1">
      <c r="A12" s="118" t="s">
        <v>49</v>
      </c>
      <c r="B12" s="99">
        <v>102.68216666666667</v>
      </c>
      <c r="C12" s="99">
        <v>103.05383333333332</v>
      </c>
      <c r="D12" s="100">
        <v>102.86799999999998</v>
      </c>
      <c r="E12" s="99">
        <v>104.24283333333334</v>
      </c>
      <c r="F12" s="99">
        <v>108.51566666666668</v>
      </c>
      <c r="G12" s="100">
        <v>106.37925000000001</v>
      </c>
      <c r="H12" s="32"/>
      <c r="K12" s="35"/>
      <c r="L12" s="35"/>
      <c r="M12" s="35"/>
      <c r="N12" s="35"/>
    </row>
    <row r="13" spans="1:14" ht="12.75" customHeight="1">
      <c r="A13" s="249" t="s">
        <v>216</v>
      </c>
      <c r="B13" s="99">
        <v>101.33966666666667</v>
      </c>
      <c r="C13" s="99">
        <v>105.892</v>
      </c>
      <c r="D13" s="100">
        <v>103.61583333333333</v>
      </c>
      <c r="E13" s="99">
        <v>103.01733333333334</v>
      </c>
      <c r="F13" s="99">
        <v>107.35450000000002</v>
      </c>
      <c r="G13" s="100">
        <v>105.18591666666669</v>
      </c>
      <c r="H13" s="32"/>
      <c r="K13" s="35"/>
      <c r="L13" s="35"/>
      <c r="M13" s="35"/>
      <c r="N13" s="35"/>
    </row>
    <row r="14" spans="1:14" ht="12.75" customHeight="1">
      <c r="A14" s="249" t="s">
        <v>217</v>
      </c>
      <c r="B14" s="99">
        <v>102.25200000000001</v>
      </c>
      <c r="C14" s="99">
        <v>103.16266666666667</v>
      </c>
      <c r="D14" s="100">
        <v>102.70733333333332</v>
      </c>
      <c r="E14" s="99">
        <v>103.07800000000002</v>
      </c>
      <c r="F14" s="99">
        <v>104.08183333333334</v>
      </c>
      <c r="G14" s="100">
        <v>103.57991666666665</v>
      </c>
      <c r="H14" s="32"/>
      <c r="K14" s="35"/>
      <c r="L14" s="35"/>
      <c r="M14" s="35"/>
      <c r="N14" s="35"/>
    </row>
    <row r="15" spans="1:14" ht="12.75" customHeight="1">
      <c r="A15" s="249" t="s">
        <v>218</v>
      </c>
      <c r="B15" s="99">
        <v>99.754000000000005</v>
      </c>
      <c r="C15" s="99">
        <v>101.13233333333334</v>
      </c>
      <c r="D15" s="100">
        <v>100.44316666666667</v>
      </c>
      <c r="E15" s="99">
        <v>102.07666666666667</v>
      </c>
      <c r="F15" s="99">
        <v>103.08266666666668</v>
      </c>
      <c r="G15" s="100">
        <v>102.57966666666668</v>
      </c>
      <c r="H15" s="32"/>
      <c r="K15" s="35"/>
      <c r="L15" s="35"/>
      <c r="M15" s="35"/>
      <c r="N15" s="35"/>
    </row>
    <row r="16" spans="1:14" ht="12.75" customHeight="1">
      <c r="A16" s="249" t="s">
        <v>316</v>
      </c>
      <c r="B16" s="99">
        <v>99.500666666666675</v>
      </c>
      <c r="C16" s="99">
        <v>105.00183333333332</v>
      </c>
      <c r="D16" s="100">
        <v>102.25124999999998</v>
      </c>
      <c r="E16" s="99">
        <v>108.57733333333333</v>
      </c>
      <c r="F16" s="99">
        <v>111.63833333333334</v>
      </c>
      <c r="G16" s="100">
        <v>110.10783333333335</v>
      </c>
      <c r="H16" s="32"/>
      <c r="K16" s="35"/>
      <c r="L16" s="35"/>
      <c r="M16" s="35"/>
      <c r="N16" s="35"/>
    </row>
    <row r="17" spans="1:14" ht="12.75" customHeight="1">
      <c r="A17" s="249" t="s">
        <v>219</v>
      </c>
      <c r="B17" s="99">
        <v>105.84166666666665</v>
      </c>
      <c r="C17" s="99">
        <v>105.13783333333333</v>
      </c>
      <c r="D17" s="100">
        <v>105.48975</v>
      </c>
      <c r="E17" s="99">
        <v>106.07816666666668</v>
      </c>
      <c r="F17" s="99">
        <v>108.62266666666666</v>
      </c>
      <c r="G17" s="100">
        <v>107.35041666666666</v>
      </c>
      <c r="H17" s="30"/>
      <c r="K17" s="35"/>
      <c r="L17" s="35"/>
      <c r="M17" s="35"/>
      <c r="N17" s="35"/>
    </row>
    <row r="18" spans="1:14" ht="12.75" customHeight="1">
      <c r="A18" s="118" t="s">
        <v>116</v>
      </c>
      <c r="B18" s="99">
        <v>101.94500000000001</v>
      </c>
      <c r="C18" s="99">
        <v>102.67450000000001</v>
      </c>
      <c r="D18" s="100">
        <v>102.30975000000001</v>
      </c>
      <c r="E18" s="99">
        <v>103.526</v>
      </c>
      <c r="F18" s="99">
        <v>105.26683333333334</v>
      </c>
      <c r="G18" s="100">
        <v>104.39641666666667</v>
      </c>
      <c r="H18" s="30"/>
      <c r="K18" s="35"/>
      <c r="L18" s="35"/>
      <c r="M18" s="35"/>
      <c r="N18" s="35"/>
    </row>
    <row r="19" spans="1:14" ht="12.75" customHeight="1">
      <c r="A19" s="249" t="s">
        <v>315</v>
      </c>
      <c r="B19" s="99">
        <v>110.5245</v>
      </c>
      <c r="C19" s="99">
        <v>111.31383333333333</v>
      </c>
      <c r="D19" s="100">
        <v>110.91916666666667</v>
      </c>
      <c r="E19" s="99">
        <v>110.88466666666666</v>
      </c>
      <c r="F19" s="99">
        <v>110.19883333333335</v>
      </c>
      <c r="G19" s="100">
        <v>110.54174999999999</v>
      </c>
      <c r="H19" s="32"/>
      <c r="K19" s="35"/>
      <c r="L19" s="35"/>
      <c r="M19" s="35"/>
      <c r="N19" s="35"/>
    </row>
    <row r="20" spans="1:14" ht="12.75" customHeight="1">
      <c r="A20" s="249" t="s">
        <v>221</v>
      </c>
      <c r="B20" s="99">
        <v>101.57866666666666</v>
      </c>
      <c r="C20" s="99">
        <v>102.74016666666667</v>
      </c>
      <c r="D20" s="100">
        <v>102.15941666666667</v>
      </c>
      <c r="E20" s="99">
        <v>102.70016666666668</v>
      </c>
      <c r="F20" s="99">
        <v>103.28883333333333</v>
      </c>
      <c r="G20" s="100">
        <v>102.9945</v>
      </c>
      <c r="H20" s="32"/>
      <c r="K20" s="35"/>
      <c r="L20" s="35"/>
      <c r="M20" s="35"/>
      <c r="N20" s="35"/>
    </row>
    <row r="21" spans="1:14" ht="12.75" customHeight="1">
      <c r="A21" s="249" t="s">
        <v>317</v>
      </c>
      <c r="B21" s="99">
        <v>99.347166666666681</v>
      </c>
      <c r="C21" s="99">
        <v>99.415111111111116</v>
      </c>
      <c r="D21" s="100">
        <v>99.381138888888884</v>
      </c>
      <c r="E21" s="99">
        <v>99.394111111111101</v>
      </c>
      <c r="F21" s="99">
        <v>99.383833333333328</v>
      </c>
      <c r="G21" s="100">
        <v>99.388972222222222</v>
      </c>
      <c r="H21" s="32"/>
      <c r="K21" s="35"/>
      <c r="L21" s="35"/>
      <c r="M21" s="35"/>
      <c r="N21" s="35"/>
    </row>
    <row r="22" spans="1:14" ht="12.75" customHeight="1">
      <c r="A22" s="249" t="s">
        <v>322</v>
      </c>
      <c r="B22" s="99">
        <v>98.239500000000007</v>
      </c>
      <c r="C22" s="99">
        <v>98.36099999999999</v>
      </c>
      <c r="D22" s="100">
        <v>98.300249999999991</v>
      </c>
      <c r="E22" s="99">
        <v>97.821666666666673</v>
      </c>
      <c r="F22" s="99">
        <v>99.650833333333352</v>
      </c>
      <c r="G22" s="100">
        <v>98.736249999999998</v>
      </c>
      <c r="H22" s="32"/>
      <c r="K22" s="35"/>
      <c r="L22" s="35"/>
      <c r="M22" s="35"/>
      <c r="N22" s="35"/>
    </row>
    <row r="23" spans="1:14" ht="12.75" customHeight="1">
      <c r="A23" s="118" t="s">
        <v>32</v>
      </c>
      <c r="B23" s="99">
        <v>105.9875</v>
      </c>
      <c r="C23" s="99">
        <v>106.09050000000001</v>
      </c>
      <c r="D23" s="100">
        <v>106.039</v>
      </c>
      <c r="E23" s="99">
        <v>106.04683333333332</v>
      </c>
      <c r="F23" s="99">
        <v>106.14016666666667</v>
      </c>
      <c r="G23" s="100">
        <v>106.09350000000001</v>
      </c>
      <c r="H23" s="32"/>
      <c r="K23" s="35"/>
      <c r="L23" s="35"/>
      <c r="M23" s="35"/>
      <c r="N23" s="35"/>
    </row>
    <row r="24" spans="1:14" ht="12.75" customHeight="1">
      <c r="A24" s="249" t="s">
        <v>318</v>
      </c>
      <c r="B24" s="99">
        <v>107.31874999999999</v>
      </c>
      <c r="C24" s="99">
        <v>107.50183333333334</v>
      </c>
      <c r="D24" s="100">
        <v>107.41029166666667</v>
      </c>
      <c r="E24" s="99">
        <v>109.16000000000001</v>
      </c>
      <c r="F24" s="99">
        <v>109.51691666666667</v>
      </c>
      <c r="G24" s="100">
        <v>109.33845833333334</v>
      </c>
      <c r="H24" s="32"/>
      <c r="K24" s="35"/>
      <c r="L24" s="35"/>
      <c r="M24" s="35"/>
      <c r="N24" s="35"/>
    </row>
    <row r="25" spans="1:14" ht="12.75" customHeight="1">
      <c r="A25" s="118" t="s">
        <v>117</v>
      </c>
      <c r="B25" s="99">
        <v>102.34766666666667</v>
      </c>
      <c r="C25" s="99">
        <v>109.05916666666667</v>
      </c>
      <c r="D25" s="100">
        <v>105.70341666666667</v>
      </c>
      <c r="E25" s="99">
        <v>92.280833333333334</v>
      </c>
      <c r="F25" s="99">
        <v>89.010833333333323</v>
      </c>
      <c r="G25" s="100">
        <v>90.645833333333343</v>
      </c>
      <c r="H25" s="32"/>
      <c r="K25" s="35"/>
      <c r="L25" s="35"/>
      <c r="M25" s="35"/>
      <c r="N25" s="35"/>
    </row>
    <row r="26" spans="1:14" ht="12.75" customHeight="1">
      <c r="A26" s="249" t="s">
        <v>220</v>
      </c>
      <c r="B26" s="99">
        <v>106.36316666666666</v>
      </c>
      <c r="C26" s="99">
        <v>111.11716666666668</v>
      </c>
      <c r="D26" s="100">
        <v>108.74016666666667</v>
      </c>
      <c r="E26" s="99">
        <v>105.00750000000001</v>
      </c>
      <c r="F26" s="99">
        <v>110.3005</v>
      </c>
      <c r="G26" s="100">
        <v>107.654</v>
      </c>
      <c r="H26" s="32"/>
      <c r="K26" s="35"/>
      <c r="L26" s="35"/>
      <c r="M26" s="35"/>
      <c r="N26" s="35"/>
    </row>
    <row r="27" spans="1:14" ht="12.75" customHeight="1">
      <c r="A27" s="249" t="s">
        <v>321</v>
      </c>
      <c r="B27" s="99">
        <v>99.785750000000007</v>
      </c>
      <c r="C27" s="99">
        <v>99.868166666666667</v>
      </c>
      <c r="D27" s="100">
        <v>99.826958333333323</v>
      </c>
      <c r="E27" s="99">
        <v>101.65366666666667</v>
      </c>
      <c r="F27" s="99">
        <v>102.09216666666667</v>
      </c>
      <c r="G27" s="100">
        <v>101.87291666666665</v>
      </c>
      <c r="H27" s="32"/>
      <c r="K27" s="35"/>
      <c r="L27" s="35"/>
      <c r="M27" s="35"/>
      <c r="N27" s="35"/>
    </row>
    <row r="28" spans="1:14" ht="12.75" customHeight="1">
      <c r="A28" s="118" t="s">
        <v>51</v>
      </c>
      <c r="B28" s="99">
        <v>107.88233333333334</v>
      </c>
      <c r="C28" s="99">
        <v>106.71550000000001</v>
      </c>
      <c r="D28" s="100">
        <v>107.29891666666667</v>
      </c>
      <c r="E28" s="99">
        <v>115.72383333333333</v>
      </c>
      <c r="F28" s="99">
        <v>111.77016666666667</v>
      </c>
      <c r="G28" s="100">
        <v>113.747</v>
      </c>
      <c r="H28" s="30"/>
      <c r="K28" s="35"/>
      <c r="L28" s="35"/>
      <c r="M28" s="35"/>
      <c r="N28" s="35"/>
    </row>
    <row r="29" spans="1:14" ht="12.75" customHeight="1">
      <c r="A29" s="118" t="s">
        <v>118</v>
      </c>
      <c r="B29" s="99">
        <v>103.72433333333332</v>
      </c>
      <c r="C29" s="99">
        <v>104.42566666666666</v>
      </c>
      <c r="D29" s="100">
        <v>104.075</v>
      </c>
      <c r="E29" s="99">
        <v>104.38250000000001</v>
      </c>
      <c r="F29" s="99">
        <v>104.10066666666665</v>
      </c>
      <c r="G29" s="100">
        <v>104.24158333333332</v>
      </c>
      <c r="H29" s="30"/>
      <c r="K29" s="35"/>
      <c r="L29" s="35"/>
      <c r="M29" s="35"/>
      <c r="N29" s="35"/>
    </row>
    <row r="30" spans="1:14" ht="12.75" customHeight="1">
      <c r="A30" s="249" t="s">
        <v>330</v>
      </c>
      <c r="B30" s="99">
        <v>97.172166666666669</v>
      </c>
      <c r="C30" s="99">
        <v>98.906000000000006</v>
      </c>
      <c r="D30" s="100">
        <v>98.039083333333338</v>
      </c>
      <c r="E30" s="99">
        <v>99.197333333333347</v>
      </c>
      <c r="F30" s="99">
        <v>99.714500000000001</v>
      </c>
      <c r="G30" s="100">
        <v>99.455916666666667</v>
      </c>
      <c r="H30" s="30"/>
      <c r="K30" s="35"/>
      <c r="L30" s="35"/>
      <c r="M30" s="35"/>
      <c r="N30" s="35"/>
    </row>
    <row r="31" spans="1:14" ht="12.75" customHeight="1">
      <c r="A31" s="118" t="s">
        <v>52</v>
      </c>
      <c r="B31" s="99">
        <v>97.998250000000013</v>
      </c>
      <c r="C31" s="99">
        <v>102.27408333333332</v>
      </c>
      <c r="D31" s="100">
        <v>100.13616666666665</v>
      </c>
      <c r="E31" s="99">
        <v>107.51558333333332</v>
      </c>
      <c r="F31" s="99">
        <v>107.21933333333334</v>
      </c>
      <c r="G31" s="100">
        <v>107.36745833333336</v>
      </c>
      <c r="H31" s="32"/>
      <c r="K31" s="35"/>
      <c r="L31" s="35"/>
      <c r="M31" s="35"/>
      <c r="N31" s="35"/>
    </row>
    <row r="32" spans="1:14" ht="12.75" customHeight="1">
      <c r="A32" s="118" t="s">
        <v>35</v>
      </c>
      <c r="B32" s="99">
        <v>97.163833333333343</v>
      </c>
      <c r="C32" s="99">
        <v>97.015833333333319</v>
      </c>
      <c r="D32" s="100">
        <v>97.089833333333317</v>
      </c>
      <c r="E32" s="99">
        <v>98.023333333333326</v>
      </c>
      <c r="F32" s="99">
        <v>99.637333333333331</v>
      </c>
      <c r="G32" s="100">
        <v>98.830333333333328</v>
      </c>
      <c r="H32" s="32"/>
      <c r="K32" s="35"/>
      <c r="L32" s="35"/>
      <c r="M32" s="35"/>
      <c r="N32" s="35"/>
    </row>
    <row r="33" spans="1:36" ht="12.75" customHeight="1">
      <c r="A33" s="249" t="s">
        <v>320</v>
      </c>
      <c r="B33" s="99">
        <v>100.88999999999999</v>
      </c>
      <c r="C33" s="99">
        <v>101.17755555555557</v>
      </c>
      <c r="D33" s="100">
        <v>101.03377777777779</v>
      </c>
      <c r="E33" s="99">
        <v>100.81988888888888</v>
      </c>
      <c r="F33" s="99">
        <v>100.94100000000002</v>
      </c>
      <c r="G33" s="100">
        <v>100.88044444444445</v>
      </c>
      <c r="H33" s="32"/>
      <c r="K33" s="35"/>
      <c r="L33" s="35"/>
      <c r="M33" s="35"/>
      <c r="N33" s="35"/>
    </row>
    <row r="34" spans="1:36" ht="12.75" customHeight="1">
      <c r="A34" s="249" t="s">
        <v>319</v>
      </c>
      <c r="B34" s="99">
        <v>103.85127777777778</v>
      </c>
      <c r="C34" s="99">
        <v>104.63311111111112</v>
      </c>
      <c r="D34" s="100">
        <v>104.24219444444445</v>
      </c>
      <c r="E34" s="99">
        <v>105.96449999999999</v>
      </c>
      <c r="F34" s="99">
        <v>106.17800000000001</v>
      </c>
      <c r="G34" s="100">
        <v>106.07125000000001</v>
      </c>
      <c r="H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2.75" customHeight="1">
      <c r="A35" s="118" t="s">
        <v>119</v>
      </c>
      <c r="B35" s="99">
        <v>102.55899999999998</v>
      </c>
      <c r="C35" s="99">
        <v>102.36766666666666</v>
      </c>
      <c r="D35" s="100">
        <v>102.46333333333332</v>
      </c>
      <c r="E35" s="99">
        <v>103.03683333333333</v>
      </c>
      <c r="F35" s="99">
        <v>102.50566666666664</v>
      </c>
      <c r="G35" s="100">
        <v>102.77124999999999</v>
      </c>
      <c r="H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.75" customHeight="1">
      <c r="A36" s="118" t="s">
        <v>120</v>
      </c>
      <c r="B36" s="99">
        <v>108.788</v>
      </c>
      <c r="C36" s="99">
        <v>111.75933333333334</v>
      </c>
      <c r="D36" s="100">
        <v>110.27366666666667</v>
      </c>
      <c r="E36" s="99">
        <v>110.99716666666666</v>
      </c>
      <c r="F36" s="99">
        <v>110.4425</v>
      </c>
      <c r="G36" s="100">
        <v>110.71983333333333</v>
      </c>
      <c r="H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2.75" customHeight="1">
      <c r="A37" s="249" t="s">
        <v>331</v>
      </c>
      <c r="B37" s="99">
        <v>99.17405555555554</v>
      </c>
      <c r="C37" s="99">
        <v>98.92638888888888</v>
      </c>
      <c r="D37" s="100">
        <v>99.050222222222217</v>
      </c>
      <c r="E37" s="99">
        <v>101.75583333333334</v>
      </c>
      <c r="F37" s="99">
        <v>102.31444444444445</v>
      </c>
      <c r="G37" s="100">
        <v>102.03513888888888</v>
      </c>
      <c r="H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2.75" customHeight="1">
      <c r="A38" s="118"/>
      <c r="B38" s="99"/>
      <c r="C38" s="99"/>
      <c r="D38" s="100"/>
      <c r="E38" s="99"/>
      <c r="F38" s="99"/>
      <c r="G38" s="100"/>
      <c r="H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2.75" customHeight="1">
      <c r="A39" s="119" t="s">
        <v>69</v>
      </c>
      <c r="B39" s="114">
        <v>101.59333333333332</v>
      </c>
      <c r="C39" s="114">
        <v>101.76433333333334</v>
      </c>
      <c r="D39" s="115">
        <v>101.67883333333334</v>
      </c>
      <c r="E39" s="114">
        <v>101.97949999999999</v>
      </c>
      <c r="F39" s="114">
        <v>102.46166666666666</v>
      </c>
      <c r="G39" s="115">
        <v>102.22058333333335</v>
      </c>
      <c r="H39" s="32">
        <v>101.672</v>
      </c>
      <c r="K39" s="35"/>
      <c r="L39" s="35"/>
      <c r="M39" s="35"/>
      <c r="N39" s="35"/>
    </row>
    <row r="40" spans="1:36" ht="12.75" customHeight="1">
      <c r="A40" s="119" t="s">
        <v>70</v>
      </c>
      <c r="B40" s="114">
        <v>102.6345</v>
      </c>
      <c r="C40" s="114">
        <v>103.301</v>
      </c>
      <c r="D40" s="115">
        <v>102.96774999999998</v>
      </c>
      <c r="E40" s="114">
        <v>103.55966666666667</v>
      </c>
      <c r="F40" s="114">
        <v>104.54066666666667</v>
      </c>
      <c r="G40" s="115">
        <v>104.05016666666667</v>
      </c>
      <c r="H40" s="32"/>
      <c r="K40" s="35"/>
      <c r="L40" s="35"/>
      <c r="M40" s="35"/>
      <c r="N40" s="35"/>
    </row>
    <row r="41" spans="1:36" ht="12.75" customHeight="1">
      <c r="A41" s="119" t="s">
        <v>68</v>
      </c>
      <c r="B41" s="114">
        <v>100.95166666666667</v>
      </c>
      <c r="C41" s="114">
        <v>101.01966666666665</v>
      </c>
      <c r="D41" s="115">
        <v>100.98566666666666</v>
      </c>
      <c r="E41" s="114">
        <v>101.05549999999999</v>
      </c>
      <c r="F41" s="114">
        <v>101.7085</v>
      </c>
      <c r="G41" s="115">
        <v>101.38200000000001</v>
      </c>
      <c r="H41" s="32"/>
      <c r="K41" s="35"/>
      <c r="L41" s="35"/>
      <c r="M41" s="35"/>
      <c r="N41" s="35"/>
    </row>
    <row r="42" spans="1:36" ht="12.75" customHeight="1">
      <c r="A42" s="119" t="s">
        <v>43</v>
      </c>
      <c r="B42" s="114">
        <v>104.98683333333332</v>
      </c>
      <c r="C42" s="114">
        <v>106.54650000000002</v>
      </c>
      <c r="D42" s="115">
        <v>105.76666666666667</v>
      </c>
      <c r="E42" s="114">
        <v>107.7765</v>
      </c>
      <c r="F42" s="114">
        <v>106.89933333333333</v>
      </c>
      <c r="G42" s="115">
        <v>108.65366666666667</v>
      </c>
      <c r="H42" s="32"/>
      <c r="K42" s="35"/>
      <c r="L42" s="35"/>
      <c r="M42" s="35"/>
      <c r="N42" s="35"/>
    </row>
    <row r="43" spans="1:36" ht="12.75" customHeight="1">
      <c r="A43" s="119"/>
      <c r="B43" s="114"/>
      <c r="C43" s="114"/>
      <c r="D43" s="115"/>
      <c r="E43" s="114"/>
      <c r="F43" s="114"/>
      <c r="G43" s="115"/>
      <c r="H43" s="32"/>
      <c r="K43" s="35"/>
      <c r="L43" s="35"/>
      <c r="M43" s="35"/>
      <c r="N43" s="35"/>
    </row>
    <row r="44" spans="1:36" ht="12.75" customHeight="1" thickBot="1">
      <c r="A44" s="106" t="s">
        <v>88</v>
      </c>
      <c r="B44" s="373">
        <v>103.04366666666668</v>
      </c>
      <c r="C44" s="373">
        <v>104.28416666666668</v>
      </c>
      <c r="D44" s="374">
        <v>103.66391666666668</v>
      </c>
      <c r="E44" s="373">
        <v>103.9562</v>
      </c>
      <c r="F44" s="373">
        <v>104.61</v>
      </c>
      <c r="G44" s="374">
        <v>104.31281818181816</v>
      </c>
      <c r="H44" s="32"/>
      <c r="K44" s="35"/>
      <c r="L44" s="35"/>
      <c r="M44" s="35"/>
      <c r="N44" s="35"/>
    </row>
    <row r="45" spans="1:36">
      <c r="A45" s="120" t="s">
        <v>28</v>
      </c>
      <c r="B45" s="120"/>
      <c r="C45" s="120"/>
      <c r="D45" s="120"/>
      <c r="E45" s="120"/>
      <c r="F45" s="120"/>
      <c r="G45" s="120"/>
    </row>
    <row r="46" spans="1:36">
      <c r="A46" s="214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47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31" t="s">
        <v>284</v>
      </c>
      <c r="B1" s="431"/>
      <c r="C1" s="431"/>
      <c r="D1" s="431"/>
      <c r="E1" s="26"/>
      <c r="F1" s="26"/>
      <c r="G1" s="26"/>
    </row>
    <row r="2" spans="1:10" ht="12.75" customHeight="1"/>
    <row r="3" spans="1:10" ht="15" customHeight="1">
      <c r="A3" s="443" t="s">
        <v>334</v>
      </c>
      <c r="B3" s="443"/>
      <c r="C3" s="443"/>
      <c r="D3" s="443"/>
      <c r="E3" s="47"/>
      <c r="F3" s="47"/>
      <c r="G3" s="47"/>
      <c r="H3" s="47"/>
      <c r="I3" s="47"/>
      <c r="J3" s="14"/>
    </row>
    <row r="4" spans="1:10" ht="15" customHeight="1">
      <c r="A4" s="443" t="s">
        <v>325</v>
      </c>
      <c r="B4" s="443"/>
      <c r="C4" s="443"/>
      <c r="D4" s="443"/>
      <c r="E4" s="47"/>
      <c r="F4" s="47"/>
      <c r="G4" s="47"/>
      <c r="H4" s="47"/>
      <c r="I4" s="47"/>
      <c r="J4" s="14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34.5" customHeight="1">
      <c r="A6" s="495" t="s">
        <v>59</v>
      </c>
      <c r="B6" s="501" t="s">
        <v>324</v>
      </c>
      <c r="C6" s="498"/>
      <c r="D6" s="499"/>
    </row>
    <row r="7" spans="1:10" ht="34.5" customHeight="1" thickBot="1">
      <c r="A7" s="500"/>
      <c r="B7" s="146" t="s">
        <v>25</v>
      </c>
      <c r="C7" s="146" t="s">
        <v>26</v>
      </c>
      <c r="D7" s="147" t="s">
        <v>27</v>
      </c>
      <c r="E7" s="34"/>
    </row>
    <row r="8" spans="1:10" ht="21.75" customHeight="1">
      <c r="A8" s="117" t="s">
        <v>34</v>
      </c>
      <c r="B8" s="134">
        <f>('10.12.1'!E7-'10.12.1'!B7)*100/'10.12.1'!B7</f>
        <v>0.46714620813072866</v>
      </c>
      <c r="C8" s="35">
        <f>('10.12.1'!F7-'10.12.1'!C7)*100/'10.12.1'!C7</f>
        <v>0.39600419843915063</v>
      </c>
      <c r="D8" s="151">
        <f>('10.12.1'!G7-'10.12.1'!D7)*100/'10.12.1'!D7</f>
        <v>0.43152646477373657</v>
      </c>
    </row>
    <row r="9" spans="1:10" ht="12.75" customHeight="1">
      <c r="A9" s="118" t="s">
        <v>33</v>
      </c>
      <c r="B9" s="134">
        <f>('10.12.1'!E8-'10.12.1'!B8)*100/'10.12.1'!B8</f>
        <v>1.8782143046498134</v>
      </c>
      <c r="C9" s="35">
        <f>('10.12.1'!F8-'10.12.1'!C8)*100/'10.12.1'!C8</f>
        <v>1.6465090256866177</v>
      </c>
      <c r="D9" s="100">
        <f>('10.12.1'!G8-'10.12.1'!D8)*100/'10.12.1'!D8</f>
        <v>1.7619639681588659</v>
      </c>
    </row>
    <row r="10" spans="1:10" ht="12.75" customHeight="1">
      <c r="A10" s="118" t="s">
        <v>111</v>
      </c>
      <c r="B10" s="134">
        <f>('10.12.1'!E9-'10.12.1'!B9)*100/'10.12.1'!B9</f>
        <v>0.53610378081469467</v>
      </c>
      <c r="C10" s="35">
        <f>('10.12.1'!F9-'10.12.1'!C9)*100/'10.12.1'!C9</f>
        <v>0.225396624523101</v>
      </c>
      <c r="D10" s="100">
        <f>('10.12.1'!G9-'10.12.1'!D9)*100/'10.12.1'!D9</f>
        <v>0.37968111951689337</v>
      </c>
    </row>
    <row r="11" spans="1:10" ht="12.75" customHeight="1">
      <c r="A11" s="249" t="s">
        <v>326</v>
      </c>
      <c r="B11" s="134">
        <f>('10.12.1'!E10-'10.12.1'!B10)*100/'10.12.1'!B10</f>
        <v>5.0946871294203877</v>
      </c>
      <c r="C11" s="35">
        <f>('10.12.1'!F10-'10.12.1'!C10)*100/'10.12.1'!C10</f>
        <v>3.8328843437999756</v>
      </c>
      <c r="D11" s="375">
        <f>('10.12.1'!G10-'10.12.1'!D10)*100/'10.12.1'!D10</f>
        <v>4.4581122366939807</v>
      </c>
    </row>
    <row r="12" spans="1:10" ht="12.75" customHeight="1">
      <c r="A12" s="118" t="s">
        <v>112</v>
      </c>
      <c r="B12" s="134">
        <f>('10.12.1'!E11-'10.12.1'!B11)*100/'10.12.1'!B11</f>
        <v>0.94952270636846026</v>
      </c>
      <c r="C12" s="35">
        <f>('10.12.1'!F11-'10.12.1'!C11)*100/'10.12.1'!C11</f>
        <v>0.79371277945911733</v>
      </c>
      <c r="D12" s="100">
        <f>('10.12.1'!G11-'10.12.1'!D11)*100/'10.12.1'!D11</f>
        <v>0.87146005020064987</v>
      </c>
    </row>
    <row r="13" spans="1:10" ht="12.75" customHeight="1">
      <c r="A13" s="118" t="s">
        <v>49</v>
      </c>
      <c r="B13" s="134">
        <f>('10.12.1'!E12-'10.12.1'!B12)*100/'10.12.1'!B12</f>
        <v>1.5199004046466971</v>
      </c>
      <c r="C13" s="35">
        <f>('10.12.1'!F12-'10.12.1'!C12)*100/'10.12.1'!C12</f>
        <v>5.2999807543953823</v>
      </c>
      <c r="D13" s="100">
        <f>('10.12.1'!G12-'10.12.1'!D12)*100/'10.12.1'!D12</f>
        <v>3.4133549791966726</v>
      </c>
    </row>
    <row r="14" spans="1:10" ht="12.75" customHeight="1">
      <c r="A14" s="118" t="s">
        <v>113</v>
      </c>
      <c r="B14" s="134">
        <f>('10.12.1'!E13-'10.12.1'!B13)*100/'10.12.1'!B13</f>
        <v>1.6554886372233317</v>
      </c>
      <c r="C14" s="35">
        <f>('10.12.1'!F13-'10.12.1'!C13)*100/'10.12.1'!C13</f>
        <v>1.3811241642428322</v>
      </c>
      <c r="D14" s="100">
        <f>('10.12.1'!G13-'10.12.1'!D13)*100/'10.12.1'!D13</f>
        <v>1.5152928686896543</v>
      </c>
    </row>
    <row r="15" spans="1:10" ht="12.75" customHeight="1">
      <c r="A15" s="118" t="s">
        <v>50</v>
      </c>
      <c r="B15" s="134">
        <f>('10.12.1'!E14-'10.12.1'!B14)*100/'10.12.1'!B14</f>
        <v>0.80780816023159208</v>
      </c>
      <c r="C15" s="35">
        <f>('10.12.1'!F14-'10.12.1'!C14)*100/'10.12.1'!C14</f>
        <v>0.89098769580727122</v>
      </c>
      <c r="D15" s="100">
        <f>('10.12.1'!G14-'10.12.1'!D14)*100/'10.12.1'!D14</f>
        <v>0.84958230830644121</v>
      </c>
    </row>
    <row r="16" spans="1:10" ht="12.75" customHeight="1">
      <c r="A16" s="118" t="s">
        <v>114</v>
      </c>
      <c r="B16" s="134">
        <f>('10.12.1'!E15-'10.12.1'!B15)*100/'10.12.1'!B15</f>
        <v>2.3283945171789231</v>
      </c>
      <c r="C16" s="35">
        <f>('10.12.1'!F15-'10.12.1'!C15)*100/'10.12.1'!C15</f>
        <v>1.9284963265952009</v>
      </c>
      <c r="D16" s="100">
        <f>('10.12.1'!G15-'10.12.1'!D15)*100/'10.12.1'!D15</f>
        <v>2.1270735191874799</v>
      </c>
    </row>
    <row r="17" spans="1:4" ht="12.75" customHeight="1">
      <c r="A17" s="249" t="s">
        <v>327</v>
      </c>
      <c r="B17" s="134">
        <f>('10.12.1'!E16-'10.12.1'!B16)*100/'10.12.1'!B16</f>
        <v>9.1222169365699255</v>
      </c>
      <c r="C17" s="35">
        <f>('10.12.1'!F16-'10.12.1'!C16)*100/'10.12.1'!C16</f>
        <v>6.32036583488226</v>
      </c>
      <c r="D17" s="375">
        <f>('10.12.1'!G16-'10.12.1'!D16)*100/'10.12.1'!D16</f>
        <v>7.6836061498840973</v>
      </c>
    </row>
    <row r="18" spans="1:4" ht="12.75" customHeight="1">
      <c r="A18" s="118" t="s">
        <v>115</v>
      </c>
      <c r="B18" s="134">
        <f>('10.12.1'!E17-'10.12.1'!B17)*100/'10.12.1'!B17</f>
        <v>0.22344697267933628</v>
      </c>
      <c r="C18" s="35">
        <f>('10.12.1'!F17-'10.12.1'!C17)*100/'10.12.1'!C17</f>
        <v>3.3145379002483981</v>
      </c>
      <c r="D18" s="100">
        <f>('10.12.1'!G17-'10.12.1'!D17)*100/'10.12.1'!D17</f>
        <v>1.7638364548846308</v>
      </c>
    </row>
    <row r="19" spans="1:4" ht="12.75" customHeight="1">
      <c r="A19" s="118" t="s">
        <v>116</v>
      </c>
      <c r="B19" s="134">
        <f>('10.12.1'!E18-'10.12.1'!B18)*100/'10.12.1'!B18</f>
        <v>1.550836235224865</v>
      </c>
      <c r="C19" s="35">
        <f>('10.12.1'!F18-'10.12.1'!C18)*100/'10.12.1'!C18</f>
        <v>2.5248073604773618</v>
      </c>
      <c r="D19" s="100">
        <f>('10.12.1'!G18-'10.12.1'!D18)*100/'10.12.1'!D18</f>
        <v>2.0395579763088647</v>
      </c>
    </row>
    <row r="20" spans="1:4" ht="12.75" customHeight="1">
      <c r="A20" s="249" t="s">
        <v>328</v>
      </c>
      <c r="B20" s="134">
        <f>('10.12.1'!E19-'10.12.1'!B19)*100/'10.12.1'!B19</f>
        <v>0.32587043295075518</v>
      </c>
      <c r="C20" s="35">
        <f>('10.12.1'!F19-'10.12.1'!C19)*100/'10.12.1'!C19</f>
        <v>-1.0016724486174799</v>
      </c>
      <c r="D20" s="375">
        <f>('10.12.1'!G19-'10.12.1'!D19)*100/'10.12.1'!D19</f>
        <v>-0.34026280399390774</v>
      </c>
    </row>
    <row r="21" spans="1:4" ht="12.75" customHeight="1">
      <c r="A21" s="249" t="s">
        <v>329</v>
      </c>
      <c r="B21" s="134">
        <f>('10.12.1'!E20-'10.12.1'!B20)*100/'10.12.1'!B20</f>
        <v>1.1040704084847328</v>
      </c>
      <c r="C21" s="35">
        <f>('10.12.1'!F20-'10.12.1'!C20)*100/'10.12.1'!C20</f>
        <v>0.53403326514621396</v>
      </c>
      <c r="D21" s="375">
        <f>('10.12.1'!G20-'10.12.1'!D20)*100/'10.12.1'!D20</f>
        <v>0.81743157956559376</v>
      </c>
    </row>
    <row r="22" spans="1:4" ht="12.75" customHeight="1">
      <c r="A22" s="249" t="s">
        <v>317</v>
      </c>
      <c r="B22" s="134">
        <f>('10.12.1'!E21-'10.12.1'!B21)*100/'10.12.1'!B21</f>
        <v>4.7252927304842471E-2</v>
      </c>
      <c r="C22" s="35">
        <f>('10.12.1'!F21-'10.12.1'!C21)*100/'10.12.1'!C21</f>
        <v>-3.1461794316993343E-2</v>
      </c>
      <c r="D22" s="375">
        <f>('10.12.1'!G21-'10.12.1'!D21)*100/'10.12.1'!D21</f>
        <v>7.882112663344985E-3</v>
      </c>
    </row>
    <row r="23" spans="1:4" ht="12.75" customHeight="1">
      <c r="A23" s="249" t="s">
        <v>322</v>
      </c>
      <c r="B23" s="134">
        <f>('10.12.1'!E22-'10.12.1'!B22)*100/'10.12.1'!B22</f>
        <v>-0.4253211115013148</v>
      </c>
      <c r="C23" s="35">
        <f>('10.12.1'!F22-'10.12.1'!C22)*100/'10.12.1'!C22</f>
        <v>1.3113259659147045</v>
      </c>
      <c r="D23" s="375">
        <f>('10.12.1'!G22-'10.12.1'!D22)*100/'10.12.1'!D22</f>
        <v>0.44353905508888031</v>
      </c>
    </row>
    <row r="24" spans="1:4" ht="12.75" customHeight="1">
      <c r="A24" s="118" t="s">
        <v>32</v>
      </c>
      <c r="B24" s="134">
        <f>('10.12.1'!E23-'10.12.1'!B23)*100/'10.12.1'!B23</f>
        <v>5.5981444352709221E-2</v>
      </c>
      <c r="C24" s="35">
        <f>('10.12.1'!F23-'10.12.1'!C23)*100/'10.12.1'!C23</f>
        <v>4.6815376180399722E-2</v>
      </c>
      <c r="D24" s="100">
        <f>('10.12.1'!G23-'10.12.1'!D23)*100/'10.12.1'!D23</f>
        <v>5.1396184422716581E-2</v>
      </c>
    </row>
    <row r="25" spans="1:4" ht="12.75" customHeight="1">
      <c r="A25" s="249" t="s">
        <v>318</v>
      </c>
      <c r="B25" s="134">
        <f>('10.12.1'!E24-'10.12.1'!B24)*100/'10.12.1'!B24</f>
        <v>1.7156834197193096</v>
      </c>
      <c r="C25" s="35">
        <f>('10.12.1'!F24-'10.12.1'!C24)*100/'10.12.1'!C24</f>
        <v>1.8744641564252422</v>
      </c>
      <c r="D25" s="375">
        <f>('10.12.1'!G24-'10.12.1'!D24)*100/'10.12.1'!D24</f>
        <v>1.7951414494343563</v>
      </c>
    </row>
    <row r="26" spans="1:4" ht="12.75" customHeight="1">
      <c r="A26" s="118" t="s">
        <v>117</v>
      </c>
      <c r="B26" s="134">
        <f>('10.12.1'!E25-'10.12.1'!B25)*100/'10.12.1'!B25</f>
        <v>-9.8359187475369918</v>
      </c>
      <c r="C26" s="35">
        <f>('10.12.1'!F25-'10.12.1'!C25)*100/'10.12.1'!C25</f>
        <v>-18.382987827708213</v>
      </c>
      <c r="D26" s="100">
        <f>('10.12.1'!G25-'10.12.1'!D25)*100/'10.12.1'!D25</f>
        <v>-14.245124526879842</v>
      </c>
    </row>
    <row r="27" spans="1:4" ht="12.75" customHeight="1">
      <c r="A27" s="118" t="s">
        <v>37</v>
      </c>
      <c r="B27" s="134">
        <f>('10.12.1'!E26-'10.12.1'!B26)*100/'10.12.1'!B26</f>
        <v>-1.2745640329750589</v>
      </c>
      <c r="C27" s="35">
        <f>('10.12.1'!F26-'10.12.1'!C26)*100/'10.12.1'!C26</f>
        <v>-0.73495994468302406</v>
      </c>
      <c r="D27" s="100">
        <f>('10.12.1'!G26-'10.12.1'!D26)*100/'10.12.1'!D26</f>
        <v>-0.99886426512129434</v>
      </c>
    </row>
    <row r="28" spans="1:4" ht="12.75" customHeight="1">
      <c r="A28" s="249" t="s">
        <v>321</v>
      </c>
      <c r="B28" s="134">
        <f>('10.12.1'!E27-'10.12.1'!B27)*100/'10.12.1'!B27</f>
        <v>1.871927270844443</v>
      </c>
      <c r="C28" s="35">
        <f>('10.12.1'!F27-'10.12.1'!C27)*100/'10.12.1'!C27</f>
        <v>2.2269358437540197</v>
      </c>
      <c r="D28" s="375">
        <f>('10.12.1'!G27-'10.12.1'!D27)*100/'10.12.1'!D27</f>
        <v>2.0495048306507035</v>
      </c>
    </row>
    <row r="29" spans="1:4" ht="12.75" customHeight="1">
      <c r="A29" s="118" t="s">
        <v>51</v>
      </c>
      <c r="B29" s="134">
        <f>('10.12.1'!E28-'10.12.1'!B28)*100/'10.12.1'!B28</f>
        <v>7.2685672970860189</v>
      </c>
      <c r="C29" s="35">
        <f>('10.12.1'!F28-'10.12.1'!C28)*100/'10.12.1'!C28</f>
        <v>4.736581533766568</v>
      </c>
      <c r="D29" s="100">
        <f>('10.12.1'!G28-'10.12.1'!D28)*100/'10.12.1'!D28</f>
        <v>6.0094580016728925</v>
      </c>
    </row>
    <row r="30" spans="1:4" ht="12.75" customHeight="1">
      <c r="A30" s="118" t="s">
        <v>118</v>
      </c>
      <c r="B30" s="134">
        <f>('10.12.1'!E29-'10.12.1'!B29)*100/'10.12.1'!B29</f>
        <v>0.6345344872466645</v>
      </c>
      <c r="C30" s="35">
        <f>('10.12.1'!F29-'10.12.1'!C29)*100/'10.12.1'!C29</f>
        <v>-0.31122616725773311</v>
      </c>
      <c r="D30" s="100">
        <f>('10.12.1'!G29-'10.12.1'!D29)*100/'10.12.1'!D29</f>
        <v>0.16006085355111321</v>
      </c>
    </row>
    <row r="31" spans="1:4" ht="12.75" customHeight="1">
      <c r="A31" s="249" t="s">
        <v>330</v>
      </c>
      <c r="B31" s="134">
        <f>('10.12.1'!E30-'10.12.1'!B30)*100/'10.12.1'!B30</f>
        <v>2.0841015860165832</v>
      </c>
      <c r="C31" s="35">
        <f>('10.12.1'!F30-'10.12.1'!C30)*100/'10.12.1'!C30</f>
        <v>0.81744282450002537</v>
      </c>
      <c r="D31" s="375">
        <f>('10.12.1'!G30-'10.12.1'!D30)*100/'10.12.1'!D30</f>
        <v>1.4451719509821297</v>
      </c>
    </row>
    <row r="32" spans="1:4" ht="12.75" customHeight="1">
      <c r="A32" s="118" t="s">
        <v>52</v>
      </c>
      <c r="B32" s="134">
        <f>('10.12.1'!E31-'10.12.1'!B31)*100/'10.12.1'!B31</f>
        <v>9.7117380497440617</v>
      </c>
      <c r="C32" s="376">
        <f>('10.12.1'!F31-'10.12.1'!C31)*100/'10.12.1'!C31</f>
        <v>4.8352914431727321</v>
      </c>
      <c r="D32" s="100">
        <f>('10.12.1'!G31-'10.12.1'!D31)*100/'10.12.1'!D31</f>
        <v>7.2214584474141459</v>
      </c>
    </row>
    <row r="33" spans="1:9" ht="12.75" customHeight="1">
      <c r="A33" s="118" t="s">
        <v>35</v>
      </c>
      <c r="B33" s="134">
        <f>('10.12.1'!E32-'10.12.1'!B32)*100/'10.12.1'!B32</f>
        <v>0.88458840137703787</v>
      </c>
      <c r="C33" s="35">
        <f>('10.12.1'!F32-'10.12.1'!C32)*100/'10.12.1'!C32</f>
        <v>2.7021362492376797</v>
      </c>
      <c r="D33" s="100">
        <f>('10.12.1'!G32-'10.12.1'!D32)*100/'10.12.1'!D32</f>
        <v>1.7926696753350542</v>
      </c>
    </row>
    <row r="34" spans="1:9" ht="12.75" customHeight="1">
      <c r="A34" s="249" t="s">
        <v>320</v>
      </c>
      <c r="B34" s="134">
        <f>('10.12.1'!E33-'10.12.1'!B33)*100/'10.12.1'!B33</f>
        <v>-6.9492626733177965E-2</v>
      </c>
      <c r="C34" s="35">
        <f>('10.12.1'!F33-'10.12.1'!C33)*100/'10.12.1'!C33</f>
        <v>-0.23380240237733779</v>
      </c>
      <c r="D34" s="375">
        <f>('10.12.1'!G33-'10.12.1'!D33)*100/'10.12.1'!D33</f>
        <v>-0.15176442641845012</v>
      </c>
    </row>
    <row r="35" spans="1:9" ht="12.75" customHeight="1">
      <c r="A35" s="249" t="s">
        <v>319</v>
      </c>
      <c r="B35" s="134">
        <f>('10.12.1'!E34-'10.12.1'!B34)*100/'10.12.1'!B34</f>
        <v>2.0348543296155719</v>
      </c>
      <c r="C35" s="35">
        <f>('10.12.1'!F34-'10.12.1'!C34)*100/'10.12.1'!C34</f>
        <v>1.4764818444979202</v>
      </c>
      <c r="D35" s="375">
        <f>('10.12.1'!G34-'10.12.1'!D34)*100/'10.12.1'!D34</f>
        <v>1.7546211160494565</v>
      </c>
    </row>
    <row r="36" spans="1:9" ht="12.75" customHeight="1">
      <c r="A36" s="118" t="s">
        <v>119</v>
      </c>
      <c r="B36" s="134">
        <f>('10.12.1'!E35-'10.12.1'!B35)*100/'10.12.1'!B35</f>
        <v>0.46591067905630001</v>
      </c>
      <c r="C36" s="35">
        <f>('10.12.1'!F35-'10.12.1'!C35)*100/'10.12.1'!C35</f>
        <v>0.13480819138853428</v>
      </c>
      <c r="D36" s="100">
        <f>('10.12.1'!G35-'10.12.1'!D35)*100/'10.12.1'!D35</f>
        <v>0.30051400500992637</v>
      </c>
    </row>
    <row r="37" spans="1:9">
      <c r="A37" s="118" t="s">
        <v>120</v>
      </c>
      <c r="B37" s="134">
        <f>('10.12.1'!E36-'10.12.1'!B36)*100/'10.12.1'!B36</f>
        <v>2.0307080437793332</v>
      </c>
      <c r="C37" s="35">
        <f>('10.12.1'!F36-'10.12.1'!C36)*100/'10.12.1'!C36</f>
        <v>-1.1782759381766914</v>
      </c>
      <c r="D37" s="100">
        <f>('10.12.1'!G36-'10.12.1'!D36)*100/'10.12.1'!D36</f>
        <v>0.40459946617656312</v>
      </c>
    </row>
    <row r="38" spans="1:9" ht="14.25" customHeight="1">
      <c r="A38" s="249" t="s">
        <v>331</v>
      </c>
      <c r="B38" s="134">
        <f>('10.12.1'!E37-'10.12.1'!B37)*100/'10.12.1'!B37</f>
        <v>2.603279419516666</v>
      </c>
      <c r="C38" s="35">
        <f>('10.12.1'!F37-'10.12.1'!C37)*100/'10.12.1'!C37</f>
        <v>3.4248248557429188</v>
      </c>
      <c r="D38" s="100">
        <f>('10.12.1'!G37-'10.12.1'!D37)*100/'10.12.1'!D37</f>
        <v>3.0135385864858648</v>
      </c>
    </row>
    <row r="39" spans="1:9">
      <c r="A39" s="118"/>
      <c r="B39" s="99"/>
      <c r="C39" s="99"/>
      <c r="D39" s="100"/>
    </row>
    <row r="40" spans="1:9">
      <c r="A40" s="119" t="s">
        <v>69</v>
      </c>
      <c r="B40" s="377">
        <f>('10.12.1'!E39-'10.12.1'!B39)*100/'10.12.1'!B39</f>
        <v>0.38011024345429617</v>
      </c>
      <c r="C40" s="376">
        <f>('10.12.1'!F39-'10.12.1'!C39)*100/'10.12.1'!C39</f>
        <v>0.68524335638221512</v>
      </c>
      <c r="D40" s="115">
        <f>('10.12.1'!G39-'10.12.1'!D39)*100/'10.12.1'!D39</f>
        <v>0.53280509053835279</v>
      </c>
    </row>
    <row r="41" spans="1:9">
      <c r="A41" s="119" t="s">
        <v>70</v>
      </c>
      <c r="B41" s="377">
        <f>('10.12.1'!E40-'10.12.1'!B40)*100/'10.12.1'!B40</f>
        <v>0.90141878867892311</v>
      </c>
      <c r="C41" s="376">
        <f>('10.12.1'!F40-'10.12.1'!C40)*100/'10.12.1'!C40</f>
        <v>1.2000529197845757</v>
      </c>
      <c r="D41" s="115">
        <f>('10.12.1'!G40-'10.12.1'!D40)*100/'10.12.1'!D40</f>
        <v>1.0512191114855753</v>
      </c>
    </row>
    <row r="42" spans="1:9">
      <c r="A42" s="119" t="s">
        <v>68</v>
      </c>
      <c r="B42" s="377">
        <f>('10.12.1'!E41-'10.12.1'!B41)*100/'10.12.1'!B41</f>
        <v>0.10285450132901257</v>
      </c>
      <c r="C42" s="376">
        <f>('10.12.1'!F41-'10.12.1'!C41)*100/'10.12.1'!C41</f>
        <v>0.68188042592368081</v>
      </c>
      <c r="D42" s="115">
        <f>('10.12.1'!G41-'10.12.1'!D41)*100/'10.12.1'!D41</f>
        <v>0.39246493726833698</v>
      </c>
    </row>
    <row r="43" spans="1:9">
      <c r="A43" s="119" t="s">
        <v>43</v>
      </c>
      <c r="B43" s="377">
        <f>('10.12.1'!E42-'10.12.1'!B42)*100/'10.12.1'!B42</f>
        <v>2.65715859607793</v>
      </c>
      <c r="C43" s="376">
        <f>('10.12.1'!F42-'10.12.1'!C42)*100/'10.12.1'!C42</f>
        <v>0.33115431603413342</v>
      </c>
      <c r="D43" s="115">
        <f>('10.12.1'!G42-'10.12.1'!D42)*100/'10.12.1'!D42</f>
        <v>2.7295934446895687</v>
      </c>
    </row>
    <row r="44" spans="1:9">
      <c r="A44" s="119"/>
      <c r="B44" s="377"/>
      <c r="C44" s="376"/>
      <c r="D44" s="115"/>
    </row>
    <row r="45" spans="1:9" ht="13.5" thickBot="1">
      <c r="A45" s="106" t="s">
        <v>88</v>
      </c>
      <c r="B45" s="377">
        <f>('10.12.1'!E44-'10.12.1'!B44)*100/'10.12.1'!B44</f>
        <v>0.88557925280866145</v>
      </c>
      <c r="C45" s="377">
        <f>('10.12.1'!F44-'10.12.1'!C44)*100/'10.12.1'!C44</f>
        <v>0.31244755915326344</v>
      </c>
      <c r="D45" s="374">
        <f>('10.12.1'!G44-'10.12.1'!D44)*100/'10.12.1'!D44</f>
        <v>0.62596661983941293</v>
      </c>
      <c r="E45" s="20"/>
      <c r="F45" s="20"/>
      <c r="G45" s="20"/>
      <c r="H45" s="20"/>
      <c r="I45" s="20"/>
    </row>
    <row r="46" spans="1:9">
      <c r="A46" s="120" t="s">
        <v>28</v>
      </c>
      <c r="B46" s="120"/>
      <c r="C46" s="120"/>
      <c r="D46" s="120"/>
      <c r="E46" s="29"/>
      <c r="F46" s="29"/>
      <c r="G46" s="29"/>
    </row>
    <row r="47" spans="1:9">
      <c r="A47" s="214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1">
    <pageSetUpPr fitToPage="1"/>
  </sheetPr>
  <dimension ref="A1:J26"/>
  <sheetViews>
    <sheetView showGridLines="0" view="pageBreakPreview" topLeftCell="A13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1" customFormat="1" ht="18">
      <c r="A1" s="431" t="s">
        <v>284</v>
      </c>
      <c r="B1" s="431"/>
      <c r="C1" s="431"/>
      <c r="D1" s="431"/>
      <c r="E1" s="431"/>
    </row>
    <row r="2" spans="1:8" ht="12.75" customHeight="1"/>
    <row r="3" spans="1:8" ht="15" customHeight="1">
      <c r="A3" s="502" t="s">
        <v>291</v>
      </c>
      <c r="B3" s="502"/>
      <c r="C3" s="502"/>
      <c r="D3" s="502"/>
      <c r="E3" s="502"/>
    </row>
    <row r="4" spans="1:8" ht="15" customHeight="1">
      <c r="A4" s="502" t="s">
        <v>95</v>
      </c>
      <c r="B4" s="502"/>
      <c r="C4" s="502"/>
      <c r="D4" s="502"/>
      <c r="E4" s="502"/>
    </row>
    <row r="5" spans="1:8" ht="14.25" customHeight="1" thickBot="1">
      <c r="A5" s="122"/>
      <c r="B5" s="123"/>
      <c r="C5" s="123"/>
      <c r="D5" s="123"/>
      <c r="E5" s="123"/>
    </row>
    <row r="6" spans="1:8" s="158" customFormat="1" ht="34.5" customHeight="1" thickBot="1">
      <c r="A6" s="171" t="s">
        <v>48</v>
      </c>
      <c r="B6" s="172" t="s">
        <v>44</v>
      </c>
      <c r="C6" s="172" t="s">
        <v>45</v>
      </c>
      <c r="D6" s="172" t="s">
        <v>46</v>
      </c>
      <c r="E6" s="173" t="s">
        <v>47</v>
      </c>
    </row>
    <row r="7" spans="1:8" ht="21.75" customHeight="1">
      <c r="A7" s="74">
        <v>2005</v>
      </c>
      <c r="B7" s="364">
        <v>520.85</v>
      </c>
      <c r="C7" s="364">
        <v>490.7</v>
      </c>
      <c r="D7" s="364">
        <v>30.15</v>
      </c>
      <c r="E7" s="151">
        <v>5.7886147643275416</v>
      </c>
      <c r="G7"/>
      <c r="H7"/>
    </row>
    <row r="8" spans="1:8">
      <c r="A8" s="72">
        <v>2006</v>
      </c>
      <c r="B8" s="99">
        <v>527.375</v>
      </c>
      <c r="C8" s="99">
        <v>496.9</v>
      </c>
      <c r="D8" s="99">
        <v>30.475000000000001</v>
      </c>
      <c r="E8" s="100">
        <v>5.7786205261910402</v>
      </c>
      <c r="G8"/>
      <c r="H8"/>
    </row>
    <row r="9" spans="1:8">
      <c r="A9" s="72">
        <v>2007</v>
      </c>
      <c r="B9" s="99">
        <v>529</v>
      </c>
      <c r="C9" s="99">
        <v>495.6</v>
      </c>
      <c r="D9" s="99">
        <v>33.4</v>
      </c>
      <c r="E9" s="100">
        <v>6.3137996219281662</v>
      </c>
      <c r="G9"/>
      <c r="H9"/>
    </row>
    <row r="10" spans="1:8">
      <c r="A10" s="72" t="s">
        <v>132</v>
      </c>
      <c r="B10" s="99">
        <v>548.65</v>
      </c>
      <c r="C10" s="99">
        <v>509</v>
      </c>
      <c r="D10" s="99">
        <v>39.700000000000003</v>
      </c>
      <c r="E10" s="100">
        <v>7.2359427686138718</v>
      </c>
      <c r="G10"/>
      <c r="H10"/>
    </row>
    <row r="11" spans="1:8">
      <c r="A11" s="72">
        <v>2009</v>
      </c>
      <c r="B11" s="99">
        <v>467.6</v>
      </c>
      <c r="C11" s="99">
        <v>415.6</v>
      </c>
      <c r="D11" s="99">
        <v>52</v>
      </c>
      <c r="E11" s="100">
        <v>11.120615911035072</v>
      </c>
      <c r="G11"/>
      <c r="H11"/>
    </row>
    <row r="12" spans="1:8">
      <c r="A12" s="72">
        <v>2010</v>
      </c>
      <c r="B12" s="99">
        <v>438.42500000000001</v>
      </c>
      <c r="C12" s="99">
        <v>392.27499999999998</v>
      </c>
      <c r="D12" s="99">
        <v>46.2</v>
      </c>
      <c r="E12" s="100">
        <v>10.537720248617209</v>
      </c>
      <c r="G12"/>
      <c r="H12"/>
    </row>
    <row r="13" spans="1:8">
      <c r="A13" s="72">
        <v>2011</v>
      </c>
      <c r="B13" s="99">
        <v>439.6</v>
      </c>
      <c r="C13" s="99">
        <v>393.1</v>
      </c>
      <c r="D13" s="99">
        <v>46.5</v>
      </c>
      <c r="E13" s="100">
        <v>10.577797998180163</v>
      </c>
      <c r="G13"/>
      <c r="H13"/>
    </row>
    <row r="14" spans="1:8">
      <c r="A14" s="72">
        <v>2012</v>
      </c>
      <c r="B14" s="99">
        <v>445.72500000000002</v>
      </c>
      <c r="C14" s="99">
        <v>388.92500000000001</v>
      </c>
      <c r="D14" s="99">
        <v>56.800000000000011</v>
      </c>
      <c r="E14" s="100">
        <v>12.743283414661509</v>
      </c>
      <c r="G14"/>
      <c r="H14"/>
    </row>
    <row r="15" spans="1:8">
      <c r="A15" s="72">
        <v>2013</v>
      </c>
      <c r="B15" s="99">
        <v>454.1</v>
      </c>
      <c r="C15" s="99">
        <v>393.3</v>
      </c>
      <c r="D15" s="99">
        <v>60.800000000000011</v>
      </c>
      <c r="E15" s="100">
        <v>13.389121338912135</v>
      </c>
      <c r="G15"/>
      <c r="H15"/>
    </row>
    <row r="16" spans="1:8">
      <c r="A16" s="72">
        <v>2014</v>
      </c>
      <c r="B16" s="99">
        <v>468.5</v>
      </c>
      <c r="C16" s="99">
        <v>420.7</v>
      </c>
      <c r="D16" s="99">
        <v>47.800000000000011</v>
      </c>
      <c r="E16" s="100">
        <v>10.202774813233727</v>
      </c>
      <c r="G16"/>
      <c r="H16"/>
    </row>
    <row r="17" spans="1:10">
      <c r="A17" s="72">
        <v>2015</v>
      </c>
      <c r="B17" s="99">
        <v>454.1</v>
      </c>
      <c r="C17" s="99">
        <v>414</v>
      </c>
      <c r="D17" s="99">
        <v>40.100000000000023</v>
      </c>
      <c r="E17" s="100">
        <v>8.8306540409601464</v>
      </c>
      <c r="G17"/>
      <c r="H17"/>
    </row>
    <row r="18" spans="1:10">
      <c r="A18" s="72">
        <v>2016</v>
      </c>
      <c r="B18" s="99">
        <v>468.92500000000001</v>
      </c>
      <c r="C18" s="99">
        <v>423.67500000000001</v>
      </c>
      <c r="D18" s="99">
        <v>45.25</v>
      </c>
      <c r="E18" s="100">
        <v>9.6497307671802517</v>
      </c>
      <c r="G18"/>
      <c r="H18"/>
    </row>
    <row r="19" spans="1:10">
      <c r="A19" s="72">
        <v>2017</v>
      </c>
      <c r="B19" s="99">
        <v>494.27499999999998</v>
      </c>
      <c r="C19" s="99">
        <v>448.02499999999998</v>
      </c>
      <c r="D19" s="99">
        <v>46.25</v>
      </c>
      <c r="E19" s="100">
        <v>9.357139244347783</v>
      </c>
      <c r="G19"/>
      <c r="H19"/>
      <c r="I19" s="35"/>
    </row>
    <row r="20" spans="1:10">
      <c r="A20" s="72">
        <v>2018</v>
      </c>
      <c r="B20" s="99">
        <v>485.3</v>
      </c>
      <c r="C20" s="99">
        <v>442.4</v>
      </c>
      <c r="D20" s="99">
        <v>42.900000000000034</v>
      </c>
      <c r="E20" s="100">
        <v>8.8398928497836451</v>
      </c>
      <c r="G20"/>
      <c r="H20"/>
    </row>
    <row r="21" spans="1:10" ht="13.5" thickBot="1">
      <c r="A21" s="234" t="s">
        <v>356</v>
      </c>
      <c r="B21" s="124">
        <v>493.6</v>
      </c>
      <c r="C21" s="124">
        <v>456.1</v>
      </c>
      <c r="D21" s="99">
        <v>37.5</v>
      </c>
      <c r="E21" s="100">
        <v>7.5972447325769847</v>
      </c>
      <c r="G21"/>
      <c r="H21"/>
    </row>
    <row r="22" spans="1:10">
      <c r="A22" s="80" t="s">
        <v>135</v>
      </c>
      <c r="B22" s="150"/>
      <c r="C22" s="150"/>
      <c r="D22" s="150"/>
      <c r="E22" s="150"/>
      <c r="G22"/>
      <c r="H22"/>
    </row>
    <row r="23" spans="1:10">
      <c r="A23" s="19" t="s">
        <v>136</v>
      </c>
      <c r="B23" s="152"/>
      <c r="C23" s="152"/>
      <c r="D23" s="152"/>
      <c r="E23" s="152"/>
      <c r="G23"/>
      <c r="H23"/>
    </row>
    <row r="24" spans="1:10">
      <c r="A24" s="148" t="s">
        <v>67</v>
      </c>
      <c r="B24" s="20"/>
      <c r="C24" s="20"/>
      <c r="D24" s="149"/>
      <c r="E24" s="20"/>
      <c r="G24"/>
      <c r="H24"/>
      <c r="J24" s="35"/>
    </row>
    <row r="25" spans="1:10" ht="14.25">
      <c r="A25" s="503" t="s">
        <v>96</v>
      </c>
      <c r="B25" s="503"/>
      <c r="C25" s="503"/>
      <c r="D25" s="503"/>
      <c r="E25" s="503"/>
      <c r="G25"/>
      <c r="H25"/>
    </row>
    <row r="26" spans="1:10">
      <c r="A26" s="160" t="s">
        <v>147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616"/>
  <sheetViews>
    <sheetView showGridLines="0" view="pageBreakPreview" topLeftCell="A37" zoomScale="75" zoomScaleNormal="75" zoomScaleSheetLayoutView="75" workbookViewId="0">
      <selection sqref="A1:C1"/>
    </sheetView>
  </sheetViews>
  <sheetFormatPr baseColWidth="10" defaultColWidth="11.42578125" defaultRowHeight="12.75"/>
  <cols>
    <col min="1" max="1" width="68.85546875" style="214" customWidth="1"/>
    <col min="2" max="3" width="27.7109375" style="214" customWidth="1"/>
    <col min="4" max="4" width="16.28515625" style="214" customWidth="1"/>
    <col min="5" max="16384" width="11.42578125" style="214"/>
  </cols>
  <sheetData>
    <row r="1" spans="1:11" s="21" customFormat="1" ht="18">
      <c r="A1" s="466" t="s">
        <v>284</v>
      </c>
      <c r="B1" s="466"/>
      <c r="C1" s="466"/>
      <c r="D1" s="46"/>
      <c r="E1" s="46"/>
      <c r="F1" s="46"/>
      <c r="G1" s="27"/>
      <c r="H1" s="27"/>
      <c r="I1" s="27"/>
      <c r="J1" s="27"/>
      <c r="K1" s="27"/>
    </row>
    <row r="2" spans="1:11" ht="12.75" customHeight="1">
      <c r="A2" s="10"/>
      <c r="B2" s="33"/>
      <c r="C2" s="10"/>
      <c r="D2" s="10"/>
      <c r="E2" s="10"/>
      <c r="F2" s="272"/>
      <c r="G2" s="223"/>
      <c r="H2" s="223"/>
      <c r="I2" s="223"/>
      <c r="J2" s="223"/>
      <c r="K2" s="223"/>
    </row>
    <row r="3" spans="1:11" ht="15" customHeight="1">
      <c r="A3" s="443" t="s">
        <v>343</v>
      </c>
      <c r="B3" s="443"/>
      <c r="C3" s="443"/>
      <c r="D3" s="47"/>
      <c r="E3" s="47"/>
      <c r="F3" s="47"/>
      <c r="G3" s="223"/>
      <c r="H3" s="223"/>
      <c r="I3" s="223"/>
      <c r="J3" s="223"/>
      <c r="K3" s="223"/>
    </row>
    <row r="4" spans="1:11" ht="15" thickBot="1">
      <c r="A4" s="125"/>
      <c r="B4" s="125"/>
      <c r="C4" s="125"/>
      <c r="D4" s="223"/>
      <c r="E4" s="223"/>
      <c r="F4" s="223"/>
      <c r="G4" s="223"/>
      <c r="H4" s="223"/>
      <c r="I4" s="223"/>
      <c r="J4" s="223"/>
      <c r="K4" s="223"/>
    </row>
    <row r="5" spans="1:11" ht="36" customHeight="1">
      <c r="A5" s="432" t="s">
        <v>40</v>
      </c>
      <c r="B5" s="292">
        <v>2018</v>
      </c>
      <c r="C5" s="292">
        <v>2019</v>
      </c>
      <c r="D5" s="223"/>
      <c r="E5" s="223"/>
      <c r="F5" s="223"/>
      <c r="G5" s="223"/>
      <c r="H5" s="223"/>
      <c r="I5" s="223"/>
      <c r="J5" s="223"/>
      <c r="K5" s="223"/>
    </row>
    <row r="6" spans="1:11" ht="12.75" customHeight="1">
      <c r="A6" s="433"/>
      <c r="B6" s="504" t="s">
        <v>31</v>
      </c>
      <c r="C6" s="504" t="s">
        <v>31</v>
      </c>
      <c r="D6" s="223"/>
      <c r="E6" s="223"/>
      <c r="F6" s="223"/>
      <c r="G6" s="223"/>
      <c r="H6" s="223"/>
      <c r="I6" s="223"/>
      <c r="J6" s="223"/>
      <c r="K6" s="223"/>
    </row>
    <row r="7" spans="1:11" ht="31.5" customHeight="1" thickBot="1">
      <c r="A7" s="434"/>
      <c r="B7" s="505"/>
      <c r="C7" s="505"/>
      <c r="D7" s="223"/>
      <c r="E7" s="223"/>
      <c r="F7" s="223"/>
      <c r="G7" s="223"/>
      <c r="H7" s="223"/>
      <c r="I7" s="223"/>
      <c r="J7" s="223"/>
      <c r="K7" s="223"/>
    </row>
    <row r="8" spans="1:11" ht="26.25" customHeight="1">
      <c r="A8" s="293" t="s">
        <v>253</v>
      </c>
      <c r="B8" s="176">
        <v>888.28586910000001</v>
      </c>
      <c r="C8" s="379">
        <v>899.43961750000005</v>
      </c>
      <c r="D8" s="223"/>
      <c r="E8" s="223"/>
      <c r="F8" s="223"/>
      <c r="G8" s="223"/>
      <c r="H8" s="223"/>
      <c r="I8" s="223"/>
      <c r="J8" s="223"/>
      <c r="K8" s="223"/>
    </row>
    <row r="9" spans="1:11">
      <c r="A9" s="249" t="s">
        <v>254</v>
      </c>
      <c r="B9" s="177">
        <v>14145.123095899999</v>
      </c>
      <c r="C9" s="380">
        <v>14315.433654000002</v>
      </c>
      <c r="D9" s="223"/>
      <c r="E9" s="223"/>
      <c r="F9" s="223"/>
      <c r="G9" s="223"/>
      <c r="H9" s="223"/>
      <c r="I9" s="223"/>
      <c r="J9" s="223"/>
      <c r="K9" s="223"/>
    </row>
    <row r="10" spans="1:11">
      <c r="A10" s="249" t="s">
        <v>255</v>
      </c>
      <c r="B10" s="177">
        <v>8889.9114300199999</v>
      </c>
      <c r="C10" s="380">
        <v>8997.108156100001</v>
      </c>
      <c r="D10" s="223"/>
      <c r="E10" s="223"/>
      <c r="F10" s="223"/>
      <c r="G10" s="223"/>
      <c r="H10" s="223"/>
      <c r="I10" s="223"/>
      <c r="J10" s="223"/>
      <c r="K10" s="223"/>
    </row>
    <row r="11" spans="1:11">
      <c r="A11" s="249" t="s">
        <v>256</v>
      </c>
      <c r="B11" s="177">
        <v>2206.6191632999999</v>
      </c>
      <c r="C11" s="380">
        <v>2202.4050130999999</v>
      </c>
      <c r="D11" s="223"/>
      <c r="E11" s="223"/>
      <c r="F11" s="223"/>
      <c r="G11" s="223"/>
      <c r="H11" s="223"/>
      <c r="I11" s="223"/>
      <c r="J11" s="223"/>
      <c r="K11" s="223"/>
    </row>
    <row r="12" spans="1:11">
      <c r="A12" s="249" t="s">
        <v>257</v>
      </c>
      <c r="B12" s="177">
        <v>213.04288090000006</v>
      </c>
      <c r="C12" s="380">
        <v>201.88132479999996</v>
      </c>
      <c r="D12" s="223"/>
      <c r="E12" s="223"/>
      <c r="F12" s="223"/>
      <c r="G12" s="223"/>
      <c r="H12" s="223"/>
      <c r="I12" s="223"/>
      <c r="J12" s="223"/>
      <c r="K12" s="223"/>
    </row>
    <row r="13" spans="1:11">
      <c r="A13" s="249" t="s">
        <v>258</v>
      </c>
      <c r="B13" s="177">
        <v>5701.4767347999996</v>
      </c>
      <c r="C13" s="380">
        <v>5778.1807119000005</v>
      </c>
      <c r="D13" s="223"/>
      <c r="E13" s="223"/>
      <c r="F13" s="223"/>
      <c r="G13" s="223"/>
      <c r="H13" s="223"/>
      <c r="I13" s="223"/>
      <c r="J13" s="223"/>
      <c r="K13" s="223"/>
    </row>
    <row r="14" spans="1:11">
      <c r="A14" s="249" t="s">
        <v>33</v>
      </c>
      <c r="B14" s="177">
        <v>3485.2591259999999</v>
      </c>
      <c r="C14" s="380">
        <v>3486.4802519999998</v>
      </c>
      <c r="D14" s="223"/>
      <c r="E14" s="223"/>
      <c r="F14" s="223"/>
      <c r="G14" s="223"/>
      <c r="H14" s="223"/>
      <c r="I14" s="223"/>
      <c r="J14" s="223"/>
      <c r="K14" s="223"/>
    </row>
    <row r="15" spans="1:11">
      <c r="A15" s="249" t="s">
        <v>259</v>
      </c>
      <c r="B15" s="177">
        <v>2822.8909378710005</v>
      </c>
      <c r="C15" s="380">
        <v>2835.4637011609998</v>
      </c>
      <c r="D15" s="223"/>
      <c r="E15" s="223"/>
      <c r="F15" s="223"/>
      <c r="G15" s="223"/>
      <c r="H15" s="223"/>
      <c r="I15" s="223"/>
      <c r="J15" s="223"/>
      <c r="K15" s="223"/>
    </row>
    <row r="16" spans="1:11">
      <c r="A16" s="249" t="s">
        <v>260</v>
      </c>
      <c r="B16" s="177">
        <v>1168.4323612800001</v>
      </c>
      <c r="C16" s="380">
        <v>1189.5491465600001</v>
      </c>
      <c r="D16" s="223"/>
      <c r="E16" s="223"/>
      <c r="F16" s="223"/>
      <c r="G16" s="223"/>
      <c r="H16" s="223"/>
      <c r="I16" s="223"/>
      <c r="J16" s="223"/>
      <c r="K16" s="223"/>
    </row>
    <row r="17" spans="1:11">
      <c r="A17" s="249" t="s">
        <v>261</v>
      </c>
      <c r="B17" s="177">
        <v>1199.9598708000001</v>
      </c>
      <c r="C17" s="380">
        <v>1250.6494222999997</v>
      </c>
      <c r="D17" s="223"/>
      <c r="E17" s="223"/>
      <c r="F17" s="223"/>
      <c r="G17" s="223"/>
      <c r="H17" s="223"/>
      <c r="I17" s="223"/>
      <c r="J17" s="223"/>
      <c r="K17" s="223"/>
    </row>
    <row r="18" spans="1:11">
      <c r="A18" s="249" t="s">
        <v>34</v>
      </c>
      <c r="B18" s="177">
        <v>289.51567999999997</v>
      </c>
      <c r="C18" s="380">
        <v>299.05978999999996</v>
      </c>
      <c r="D18" s="223"/>
      <c r="E18" s="223"/>
      <c r="F18" s="223"/>
      <c r="G18" s="223"/>
      <c r="H18" s="223"/>
      <c r="I18" s="223"/>
      <c r="J18" s="223"/>
      <c r="K18" s="223"/>
    </row>
    <row r="19" spans="1:11">
      <c r="A19" s="249" t="s">
        <v>262</v>
      </c>
      <c r="B19" s="177">
        <v>359.37857303999999</v>
      </c>
      <c r="C19" s="380">
        <v>369.17860542</v>
      </c>
      <c r="D19" s="223"/>
      <c r="E19" s="223"/>
      <c r="F19" s="223"/>
      <c r="G19" s="223"/>
      <c r="H19" s="223"/>
      <c r="I19" s="223"/>
      <c r="J19" s="223"/>
      <c r="K19" s="223"/>
    </row>
    <row r="20" spans="1:11">
      <c r="A20" s="249" t="s">
        <v>121</v>
      </c>
      <c r="B20" s="177">
        <v>137.24497299999996</v>
      </c>
      <c r="C20" s="380">
        <v>133.723457</v>
      </c>
      <c r="D20" s="223"/>
      <c r="E20" s="223"/>
      <c r="F20" s="223"/>
      <c r="G20" s="223"/>
      <c r="H20" s="223"/>
      <c r="I20" s="223"/>
      <c r="J20" s="223"/>
      <c r="K20" s="223"/>
    </row>
    <row r="21" spans="1:11">
      <c r="A21" s="249" t="s">
        <v>42</v>
      </c>
      <c r="B21" s="177">
        <v>284.26785425999992</v>
      </c>
      <c r="C21" s="380">
        <v>296.2490636</v>
      </c>
      <c r="D21" s="223"/>
      <c r="E21" s="223"/>
      <c r="F21" s="223"/>
      <c r="G21" s="223"/>
      <c r="H21" s="223"/>
      <c r="I21" s="223"/>
      <c r="J21" s="223"/>
      <c r="K21" s="223"/>
    </row>
    <row r="22" spans="1:11">
      <c r="A22" s="249" t="s">
        <v>263</v>
      </c>
      <c r="B22" s="177">
        <v>1579.6388165199999</v>
      </c>
      <c r="C22" s="380">
        <v>1354.7874820259999</v>
      </c>
      <c r="D22" s="223"/>
      <c r="E22" s="223"/>
      <c r="F22" s="223"/>
      <c r="G22" s="223"/>
      <c r="H22" s="223"/>
      <c r="I22" s="223"/>
      <c r="J22" s="223"/>
      <c r="K22" s="223"/>
    </row>
    <row r="23" spans="1:11">
      <c r="A23" s="249" t="s">
        <v>264</v>
      </c>
      <c r="B23" s="177">
        <v>1352.04854</v>
      </c>
      <c r="C23" s="380">
        <v>1143.7364</v>
      </c>
      <c r="D23" s="223"/>
      <c r="E23" s="223"/>
      <c r="F23" s="223"/>
      <c r="G23" s="223"/>
      <c r="H23" s="223"/>
      <c r="I23" s="223"/>
      <c r="J23" s="223"/>
      <c r="K23" s="223"/>
    </row>
    <row r="24" spans="1:11">
      <c r="A24" s="249" t="s">
        <v>265</v>
      </c>
      <c r="B24" s="177">
        <v>184.34105</v>
      </c>
      <c r="C24" s="380">
        <v>175.88637</v>
      </c>
      <c r="D24" s="223"/>
      <c r="E24" s="223"/>
      <c r="F24" s="223"/>
      <c r="G24" s="223"/>
      <c r="H24" s="223"/>
      <c r="I24" s="223"/>
      <c r="J24" s="223"/>
      <c r="K24" s="223"/>
    </row>
    <row r="25" spans="1:11">
      <c r="A25" s="249" t="s">
        <v>36</v>
      </c>
      <c r="B25" s="177">
        <v>93.501987000000014</v>
      </c>
      <c r="C25" s="380">
        <v>87.902304999999998</v>
      </c>
      <c r="D25" s="223"/>
      <c r="E25" s="223"/>
      <c r="F25" s="223"/>
      <c r="G25" s="223"/>
      <c r="H25" s="223"/>
      <c r="I25" s="223"/>
      <c r="J25" s="223"/>
      <c r="K25" s="223"/>
    </row>
    <row r="26" spans="1:11">
      <c r="A26" s="249" t="s">
        <v>266</v>
      </c>
      <c r="B26" s="177">
        <v>724.8130900000001</v>
      </c>
      <c r="C26" s="380">
        <v>826.40296000000012</v>
      </c>
      <c r="D26" s="223"/>
      <c r="E26" s="223"/>
      <c r="F26" s="223"/>
      <c r="G26" s="223"/>
      <c r="H26" s="223"/>
      <c r="I26" s="223"/>
      <c r="J26" s="223"/>
      <c r="K26" s="223"/>
    </row>
    <row r="27" spans="1:11">
      <c r="A27" s="249" t="s">
        <v>267</v>
      </c>
      <c r="B27" s="177">
        <v>56.320663000000003</v>
      </c>
      <c r="C27" s="380">
        <v>53.771659999999997</v>
      </c>
      <c r="D27" s="223"/>
      <c r="E27" s="223"/>
      <c r="F27" s="223"/>
      <c r="G27" s="223"/>
      <c r="H27" s="223"/>
      <c r="I27" s="223"/>
      <c r="J27" s="223"/>
      <c r="K27" s="223"/>
    </row>
    <row r="28" spans="1:11">
      <c r="A28" s="249" t="s">
        <v>268</v>
      </c>
      <c r="B28" s="177">
        <v>326.70572999999996</v>
      </c>
      <c r="C28" s="380">
        <v>333.36868000000004</v>
      </c>
      <c r="D28" s="223"/>
      <c r="E28" s="223"/>
      <c r="F28" s="223"/>
      <c r="G28" s="223"/>
      <c r="H28" s="223"/>
      <c r="I28" s="223"/>
      <c r="J28" s="223"/>
      <c r="K28" s="223"/>
    </row>
    <row r="29" spans="1:11">
      <c r="A29" s="249" t="s">
        <v>269</v>
      </c>
      <c r="B29" s="177">
        <v>4679.3086910000002</v>
      </c>
      <c r="C29" s="380">
        <v>4933.5660430000007</v>
      </c>
      <c r="D29" s="223"/>
      <c r="E29" s="223"/>
      <c r="F29" s="223"/>
      <c r="G29" s="223"/>
      <c r="H29" s="223"/>
      <c r="I29" s="223"/>
      <c r="J29" s="223"/>
      <c r="K29" s="223"/>
    </row>
    <row r="30" spans="1:11">
      <c r="A30" s="249" t="s">
        <v>270</v>
      </c>
      <c r="B30" s="177">
        <v>6383.4315750000005</v>
      </c>
      <c r="C30" s="380">
        <v>6472.3586012999995</v>
      </c>
      <c r="D30" s="223"/>
      <c r="E30" s="223"/>
      <c r="F30" s="223"/>
      <c r="G30" s="223"/>
      <c r="H30" s="223"/>
      <c r="I30" s="223"/>
      <c r="J30" s="223"/>
      <c r="K30" s="223"/>
    </row>
    <row r="31" spans="1:11">
      <c r="A31" s="249" t="s">
        <v>38</v>
      </c>
      <c r="B31" s="177">
        <v>351.16811799999994</v>
      </c>
      <c r="C31" s="380">
        <v>332.21916900000002</v>
      </c>
      <c r="D31" s="223"/>
      <c r="E31" s="223"/>
      <c r="F31" s="223"/>
      <c r="G31" s="223"/>
      <c r="H31" s="223"/>
      <c r="I31" s="223"/>
      <c r="J31" s="223"/>
      <c r="K31" s="223"/>
    </row>
    <row r="32" spans="1:11">
      <c r="A32" s="249" t="s">
        <v>271</v>
      </c>
      <c r="B32" s="177">
        <v>1067.1553369999999</v>
      </c>
      <c r="C32" s="380">
        <v>1112.9642820000001</v>
      </c>
      <c r="D32" s="223"/>
      <c r="E32" s="223"/>
      <c r="F32" s="223"/>
      <c r="G32" s="223"/>
      <c r="H32" s="223"/>
      <c r="I32" s="223"/>
      <c r="J32" s="223"/>
      <c r="K32" s="223"/>
    </row>
    <row r="33" spans="1:11">
      <c r="A33" s="249" t="s">
        <v>272</v>
      </c>
      <c r="B33" s="177">
        <v>1283.0381250500002</v>
      </c>
      <c r="C33" s="380">
        <v>1290.8037334199998</v>
      </c>
      <c r="D33" s="223"/>
      <c r="E33" s="223"/>
      <c r="F33" s="223"/>
      <c r="G33" s="223"/>
      <c r="H33" s="223"/>
      <c r="I33" s="223"/>
      <c r="J33" s="223"/>
      <c r="K33" s="223"/>
    </row>
    <row r="34" spans="1:11">
      <c r="A34" s="249" t="s">
        <v>273</v>
      </c>
      <c r="B34" s="177">
        <v>2870.0183480000001</v>
      </c>
      <c r="C34" s="380">
        <v>3009.2880290000003</v>
      </c>
      <c r="D34" s="223"/>
      <c r="E34" s="223"/>
      <c r="F34" s="223"/>
      <c r="G34" s="223"/>
      <c r="H34" s="223"/>
      <c r="I34" s="223"/>
      <c r="J34" s="223"/>
      <c r="K34" s="223"/>
    </row>
    <row r="35" spans="1:11">
      <c r="A35" s="249" t="s">
        <v>65</v>
      </c>
      <c r="B35" s="177">
        <v>446.30639859999997</v>
      </c>
      <c r="C35" s="380">
        <v>463.73214540000004</v>
      </c>
      <c r="D35" s="223"/>
      <c r="E35" s="223"/>
      <c r="F35" s="223"/>
      <c r="G35" s="223"/>
      <c r="H35" s="223"/>
      <c r="I35" s="223"/>
      <c r="J35" s="223"/>
      <c r="K35" s="223"/>
    </row>
    <row r="36" spans="1:11">
      <c r="A36" s="249" t="s">
        <v>274</v>
      </c>
      <c r="B36" s="177">
        <v>588.67300229999989</v>
      </c>
      <c r="C36" s="380">
        <v>608.74427500000002</v>
      </c>
      <c r="D36" s="223"/>
      <c r="E36" s="223"/>
      <c r="F36" s="223"/>
      <c r="G36" s="223"/>
      <c r="H36" s="223"/>
      <c r="I36" s="223"/>
      <c r="J36" s="223"/>
      <c r="K36" s="223"/>
    </row>
    <row r="37" spans="1:11">
      <c r="A37" s="249" t="s">
        <v>275</v>
      </c>
      <c r="B37" s="177">
        <v>125.62046099999998</v>
      </c>
      <c r="C37" s="380">
        <v>128.86593300000001</v>
      </c>
      <c r="D37" s="223"/>
      <c r="E37" s="223"/>
      <c r="F37" s="223"/>
      <c r="G37" s="223"/>
      <c r="H37" s="223"/>
      <c r="I37" s="223"/>
      <c r="J37" s="223"/>
      <c r="K37" s="223"/>
    </row>
    <row r="38" spans="1:11">
      <c r="A38" s="249" t="s">
        <v>276</v>
      </c>
      <c r="B38" s="177">
        <v>52.470752999999995</v>
      </c>
      <c r="C38" s="380">
        <v>64.441404000000006</v>
      </c>
      <c r="D38" s="223"/>
      <c r="E38" s="223"/>
      <c r="F38" s="223"/>
      <c r="G38" s="223"/>
      <c r="H38" s="223"/>
      <c r="I38" s="223"/>
      <c r="J38" s="223"/>
      <c r="K38" s="223"/>
    </row>
    <row r="39" spans="1:11">
      <c r="A39" s="249" t="s">
        <v>277</v>
      </c>
      <c r="B39" s="177">
        <v>209.75700350000002</v>
      </c>
      <c r="C39" s="380">
        <v>198.54025710000005</v>
      </c>
      <c r="D39" s="223"/>
      <c r="E39" s="223"/>
      <c r="F39" s="223"/>
      <c r="G39" s="223"/>
      <c r="H39" s="223"/>
      <c r="I39" s="223"/>
      <c r="J39" s="223"/>
      <c r="K39" s="223"/>
    </row>
    <row r="40" spans="1:11">
      <c r="A40" s="249" t="s">
        <v>39</v>
      </c>
      <c r="B40" s="177">
        <v>1048.7797909999999</v>
      </c>
      <c r="C40" s="380">
        <v>1105.81996</v>
      </c>
      <c r="D40" s="223"/>
      <c r="E40" s="223"/>
      <c r="F40" s="223"/>
      <c r="G40" s="223"/>
      <c r="H40" s="223"/>
      <c r="I40" s="223"/>
      <c r="J40" s="223"/>
      <c r="K40" s="223"/>
    </row>
    <row r="41" spans="1:11">
      <c r="A41" s="249" t="s">
        <v>278</v>
      </c>
      <c r="B41" s="177">
        <v>355.20048000000003</v>
      </c>
      <c r="C41" s="380">
        <v>357.91991000000002</v>
      </c>
      <c r="D41" s="223"/>
      <c r="E41" s="223"/>
      <c r="F41" s="223"/>
      <c r="G41" s="223"/>
      <c r="H41" s="223"/>
      <c r="I41" s="223"/>
      <c r="J41" s="223"/>
      <c r="K41" s="223"/>
    </row>
    <row r="42" spans="1:11">
      <c r="A42" s="249" t="s">
        <v>283</v>
      </c>
      <c r="B42" s="177">
        <v>420.72485659999995</v>
      </c>
      <c r="C42" s="380">
        <v>395.54265170000002</v>
      </c>
      <c r="D42" s="223"/>
      <c r="E42" s="223"/>
      <c r="F42" s="223"/>
      <c r="G42" s="223"/>
      <c r="H42" s="223"/>
      <c r="I42" s="223"/>
      <c r="J42" s="223"/>
      <c r="K42" s="223"/>
    </row>
    <row r="43" spans="1:11">
      <c r="A43" s="249" t="s">
        <v>279</v>
      </c>
      <c r="B43" s="177">
        <v>600.15124100000003</v>
      </c>
      <c r="C43" s="380">
        <v>588.82598100000007</v>
      </c>
      <c r="D43" s="223"/>
      <c r="E43" s="223"/>
      <c r="F43" s="223"/>
      <c r="G43" s="223"/>
      <c r="H43" s="223"/>
      <c r="I43" s="223"/>
      <c r="J43" s="223"/>
      <c r="K43" s="223"/>
    </row>
    <row r="44" spans="1:11">
      <c r="A44" s="249" t="s">
        <v>280</v>
      </c>
      <c r="B44" s="177">
        <v>1514.1426088000001</v>
      </c>
      <c r="C44" s="380">
        <v>1513.3791045999997</v>
      </c>
      <c r="D44" s="223"/>
      <c r="E44" s="223"/>
      <c r="F44" s="223"/>
      <c r="G44" s="223"/>
      <c r="H44" s="223"/>
      <c r="I44" s="223"/>
      <c r="J44" s="223"/>
      <c r="K44" s="223"/>
    </row>
    <row r="45" spans="1:11">
      <c r="A45" s="249" t="s">
        <v>281</v>
      </c>
      <c r="B45" s="177">
        <v>503.19391000000002</v>
      </c>
      <c r="C45" s="380">
        <v>521.04156999999998</v>
      </c>
      <c r="D45" s="223"/>
      <c r="E45" s="223"/>
      <c r="F45" s="223"/>
      <c r="G45" s="223"/>
      <c r="H45" s="223"/>
      <c r="I45" s="223"/>
      <c r="J45" s="223"/>
      <c r="K45" s="223"/>
    </row>
    <row r="46" spans="1:11">
      <c r="A46" s="249" t="s">
        <v>282</v>
      </c>
      <c r="B46" s="177">
        <v>296.45686999999998</v>
      </c>
      <c r="C46" s="380">
        <v>298.44103000000001</v>
      </c>
      <c r="D46" s="223"/>
      <c r="E46" s="223"/>
      <c r="F46" s="223"/>
      <c r="G46" s="223"/>
      <c r="H46" s="223"/>
      <c r="I46" s="223"/>
      <c r="J46" s="223"/>
      <c r="K46" s="223"/>
    </row>
    <row r="47" spans="1:11">
      <c r="A47" s="118"/>
      <c r="B47" s="294"/>
      <c r="C47" s="381"/>
      <c r="D47" s="223"/>
      <c r="E47" s="223"/>
      <c r="F47" s="223"/>
      <c r="G47" s="223"/>
      <c r="H47" s="223"/>
      <c r="I47" s="223"/>
      <c r="J47" s="223"/>
      <c r="K47" s="223"/>
    </row>
    <row r="48" spans="1:11" ht="24.75" customHeight="1" thickBot="1">
      <c r="A48" s="174" t="s">
        <v>89</v>
      </c>
      <c r="B48" s="175">
        <v>68538.086634040999</v>
      </c>
      <c r="C48" s="175">
        <v>69503.129596887011</v>
      </c>
      <c r="D48" s="223"/>
      <c r="E48" s="223"/>
      <c r="F48" s="223"/>
      <c r="G48" s="223"/>
      <c r="H48" s="223"/>
      <c r="I48" s="223"/>
      <c r="J48" s="223"/>
      <c r="K48" s="223"/>
    </row>
    <row r="49" spans="1:11">
      <c r="A49" s="391"/>
      <c r="B49" s="391"/>
      <c r="C49" s="391"/>
      <c r="D49" s="391"/>
      <c r="E49" s="223"/>
      <c r="F49" s="223"/>
      <c r="G49" s="223"/>
      <c r="H49" s="223"/>
      <c r="I49" s="223"/>
      <c r="J49" s="223"/>
      <c r="K49" s="223"/>
    </row>
    <row r="50" spans="1:11">
      <c r="A50" s="391"/>
      <c r="B50" s="391"/>
      <c r="C50" s="391"/>
      <c r="D50" s="391"/>
      <c r="E50" s="223"/>
      <c r="F50" s="223"/>
      <c r="G50" s="223"/>
      <c r="H50" s="223"/>
      <c r="I50" s="223"/>
      <c r="J50" s="223"/>
      <c r="K50" s="223"/>
    </row>
    <row r="51" spans="1:11">
      <c r="A51" s="223"/>
      <c r="B51" s="295"/>
      <c r="C51" s="295"/>
      <c r="D51" s="223"/>
      <c r="E51" s="223"/>
      <c r="F51" s="223"/>
      <c r="G51" s="223"/>
      <c r="H51" s="223"/>
      <c r="I51" s="223"/>
      <c r="J51" s="223"/>
      <c r="K51" s="223"/>
    </row>
    <row r="52" spans="1:11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</row>
    <row r="53" spans="1:1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</row>
    <row r="54" spans="1:11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1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1:1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</row>
    <row r="59" spans="1:1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</row>
    <row r="60" spans="1:11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  <row r="61" spans="1:1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</row>
    <row r="62" spans="1:11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11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</row>
    <row r="64" spans="1:11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1:11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1:1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</row>
    <row r="67" spans="1:11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  <row r="68" spans="1:11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</row>
    <row r="69" spans="1:11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</row>
    <row r="70" spans="1:11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</row>
    <row r="71" spans="1:1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1:11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</row>
    <row r="73" spans="1:1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1:11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</row>
    <row r="75" spans="1:11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1:11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</row>
    <row r="77" spans="1:1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</row>
    <row r="78" spans="1:11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</row>
    <row r="79" spans="1:11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</row>
    <row r="80" spans="1:1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</row>
    <row r="81" spans="1:1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</row>
    <row r="82" spans="1:1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</row>
    <row r="83" spans="1:1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</row>
    <row r="84" spans="1:11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5" spans="1:11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</row>
    <row r="86" spans="1:11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</row>
    <row r="87" spans="1:11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</row>
    <row r="89" spans="1:11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</row>
    <row r="90" spans="1:11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</row>
    <row r="91" spans="1:11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</row>
    <row r="92" spans="1:11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</row>
    <row r="93" spans="1:11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</row>
    <row r="94" spans="1:1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</row>
    <row r="95" spans="1:11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</row>
    <row r="96" spans="1:11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</row>
    <row r="97" spans="1:11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</row>
    <row r="98" spans="1:11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</row>
    <row r="99" spans="1:11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</row>
    <row r="100" spans="1:11">
      <c r="A100" s="223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1:11">
      <c r="A101" s="223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</row>
    <row r="102" spans="1:11">
      <c r="A102" s="223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</row>
    <row r="103" spans="1:11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</row>
    <row r="104" spans="1:11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</row>
    <row r="105" spans="1:11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</row>
    <row r="106" spans="1:11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</row>
    <row r="107" spans="1:1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</row>
    <row r="108" spans="1:11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</row>
    <row r="109" spans="1:11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</row>
    <row r="110" spans="1:11">
      <c r="A110" s="2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</row>
    <row r="111" spans="1:11">
      <c r="A111" s="223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</row>
    <row r="112" spans="1:11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</row>
    <row r="113" spans="1:11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</row>
    <row r="114" spans="1:11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</row>
    <row r="115" spans="1:11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</row>
    <row r="116" spans="1:11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</row>
    <row r="117" spans="1:11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</row>
    <row r="118" spans="1:11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</row>
    <row r="119" spans="1:11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</row>
    <row r="120" spans="1:11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  <row r="122" spans="1:11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</row>
    <row r="123" spans="1:11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</row>
    <row r="124" spans="1:11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</row>
    <row r="125" spans="1:11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</row>
    <row r="126" spans="1:11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</row>
    <row r="127" spans="1:11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</row>
    <row r="128" spans="1:11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</row>
    <row r="129" spans="1:11">
      <c r="A129" s="223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</row>
    <row r="130" spans="1:11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</row>
    <row r="131" spans="1:11">
      <c r="A131" s="223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</row>
    <row r="132" spans="1:11">
      <c r="A132" s="223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</row>
    <row r="133" spans="1:11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</row>
    <row r="134" spans="1:11">
      <c r="A134" s="223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</row>
    <row r="135" spans="1:11">
      <c r="A135" s="223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</row>
    <row r="136" spans="1:11">
      <c r="A136" s="223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</row>
    <row r="137" spans="1:1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</row>
    <row r="138" spans="1:11">
      <c r="A138" s="223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</row>
    <row r="139" spans="1:11">
      <c r="A139" s="223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</row>
    <row r="140" spans="1:11">
      <c r="A140" s="223"/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</row>
    <row r="141" spans="1:11">
      <c r="A141" s="223"/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</row>
    <row r="142" spans="1:11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</row>
    <row r="143" spans="1:11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</row>
    <row r="144" spans="1:11">
      <c r="A144" s="223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</row>
    <row r="145" spans="1:11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1:11">
      <c r="A146" s="223"/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</row>
    <row r="147" spans="1:11">
      <c r="A147" s="223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</row>
    <row r="148" spans="1:11">
      <c r="A148" s="223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</row>
    <row r="149" spans="1:11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</row>
    <row r="150" spans="1:11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</row>
    <row r="151" spans="1:11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1:11">
      <c r="A152" s="223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</row>
    <row r="153" spans="1:11">
      <c r="A153" s="223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</row>
    <row r="154" spans="1:11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</row>
    <row r="155" spans="1:11">
      <c r="A155" s="223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</row>
    <row r="156" spans="1:11">
      <c r="A156" s="223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</row>
    <row r="157" spans="1:11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</row>
    <row r="158" spans="1:11">
      <c r="A158" s="223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</row>
    <row r="159" spans="1:11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</row>
    <row r="160" spans="1:11">
      <c r="A160" s="223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</row>
    <row r="161" spans="1:11">
      <c r="A161" s="223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1:11">
      <c r="A162" s="223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</row>
    <row r="163" spans="1:11">
      <c r="A163" s="223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1:11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</row>
    <row r="165" spans="1:11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</row>
    <row r="166" spans="1:11">
      <c r="A166" s="223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</row>
    <row r="167" spans="1:11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</row>
    <row r="168" spans="1:11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</row>
    <row r="169" spans="1:11">
      <c r="A169" s="223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pans="1:11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</row>
    <row r="171" spans="1:11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</row>
    <row r="172" spans="1:11">
      <c r="A172" s="223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</row>
    <row r="173" spans="1:11">
      <c r="A173" s="223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</row>
    <row r="174" spans="1:11">
      <c r="A174" s="223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</row>
    <row r="175" spans="1:11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</row>
    <row r="176" spans="1:11">
      <c r="A176" s="223"/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</row>
    <row r="177" spans="1:11">
      <c r="A177" s="223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</row>
    <row r="178" spans="1:11">
      <c r="A178" s="223"/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</row>
    <row r="179" spans="1:11">
      <c r="A179" s="223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</row>
    <row r="180" spans="1:11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</row>
    <row r="181" spans="1:11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</row>
    <row r="182" spans="1:11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</row>
    <row r="183" spans="1:11">
      <c r="A183" s="223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</row>
    <row r="184" spans="1:11">
      <c r="A184" s="223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</row>
    <row r="185" spans="1:11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</row>
    <row r="186" spans="1:11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</row>
    <row r="187" spans="1:11">
      <c r="A187" s="223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</row>
    <row r="188" spans="1:11">
      <c r="A188" s="223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</row>
    <row r="189" spans="1:11">
      <c r="A189" s="223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</row>
    <row r="190" spans="1:11">
      <c r="A190" s="223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</row>
    <row r="191" spans="1:11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</row>
    <row r="192" spans="1:11">
      <c r="A192" s="223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</row>
    <row r="193" spans="1:11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</row>
    <row r="194" spans="1:11">
      <c r="A194" s="223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</row>
    <row r="195" spans="1:11">
      <c r="A195" s="223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</row>
    <row r="196" spans="1:11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</row>
    <row r="197" spans="1:11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</row>
    <row r="198" spans="1:11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</row>
    <row r="199" spans="1:11">
      <c r="A199" s="223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</row>
    <row r="200" spans="1:11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</row>
    <row r="201" spans="1:11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</row>
    <row r="202" spans="1:11">
      <c r="A202" s="223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</row>
    <row r="203" spans="1:11">
      <c r="A203" s="223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</row>
    <row r="204" spans="1:11">
      <c r="A204" s="223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</row>
    <row r="205" spans="1:11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</row>
    <row r="206" spans="1:11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</row>
    <row r="207" spans="1:11">
      <c r="A207" s="223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</row>
    <row r="208" spans="1:11">
      <c r="A208" s="223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</row>
    <row r="209" spans="1:11">
      <c r="A209" s="223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</row>
    <row r="210" spans="1:11">
      <c r="A210" s="223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</row>
    <row r="211" spans="1:11">
      <c r="A211" s="223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</row>
    <row r="212" spans="1:11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</row>
    <row r="213" spans="1:11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</row>
    <row r="214" spans="1:11">
      <c r="A214" s="223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</row>
    <row r="215" spans="1:11">
      <c r="A215" s="223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</row>
    <row r="216" spans="1:11">
      <c r="A216" s="223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</row>
    <row r="217" spans="1:11">
      <c r="A217" s="223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</row>
    <row r="218" spans="1:11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</row>
    <row r="219" spans="1:11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</row>
    <row r="220" spans="1:11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</row>
    <row r="221" spans="1:11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</row>
    <row r="222" spans="1:11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</row>
    <row r="223" spans="1:11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</row>
    <row r="224" spans="1:11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</row>
    <row r="225" spans="1:11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</row>
    <row r="226" spans="1:11">
      <c r="A226" s="223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</row>
    <row r="227" spans="1:11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</row>
    <row r="228" spans="1:11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</row>
    <row r="229" spans="1:11">
      <c r="A229" s="223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</row>
    <row r="230" spans="1:11">
      <c r="A230" s="223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</row>
    <row r="231" spans="1:11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</row>
    <row r="232" spans="1:11">
      <c r="A232" s="223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</row>
    <row r="233" spans="1:11">
      <c r="A233" s="223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</row>
    <row r="234" spans="1:11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</row>
    <row r="235" spans="1:11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</row>
    <row r="236" spans="1:11">
      <c r="A236" s="223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</row>
    <row r="237" spans="1:11">
      <c r="A237" s="223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</row>
    <row r="238" spans="1:11">
      <c r="A238" s="223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</row>
    <row r="239" spans="1:11">
      <c r="A239" s="223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</row>
    <row r="240" spans="1:11">
      <c r="A240" s="223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</row>
    <row r="241" spans="1:11">
      <c r="A241" s="223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</row>
    <row r="242" spans="1:11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</row>
    <row r="243" spans="1:11">
      <c r="A243" s="223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</row>
    <row r="244" spans="1:11">
      <c r="A244" s="223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</row>
    <row r="245" spans="1:11">
      <c r="A245" s="223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</row>
    <row r="246" spans="1:11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</row>
    <row r="247" spans="1:11">
      <c r="A247" s="223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</row>
    <row r="248" spans="1:11">
      <c r="A248" s="223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</row>
    <row r="249" spans="1:11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</row>
    <row r="250" spans="1:11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</row>
    <row r="251" spans="1:11">
      <c r="A251" s="223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</row>
    <row r="252" spans="1:11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</row>
    <row r="253" spans="1:11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</row>
    <row r="254" spans="1:11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</row>
    <row r="255" spans="1:11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</row>
    <row r="256" spans="1:11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</row>
    <row r="257" spans="1:11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</row>
    <row r="258" spans="1:11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</row>
    <row r="259" spans="1:11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</row>
    <row r="260" spans="1:11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</row>
    <row r="261" spans="1:11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</row>
    <row r="262" spans="1:11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</row>
    <row r="263" spans="1:11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1:11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1:11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1:11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1:11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1:11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1:11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1:11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1:11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1:11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1:11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1:11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1:11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</row>
    <row r="276" spans="1:11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</row>
    <row r="277" spans="1:11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</row>
    <row r="279" spans="1:11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</row>
    <row r="280" spans="1:11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</row>
    <row r="281" spans="1:11">
      <c r="A281" s="223"/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</row>
    <row r="282" spans="1:11">
      <c r="A282" s="223"/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</row>
    <row r="283" spans="1:11">
      <c r="A283" s="223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</row>
    <row r="284" spans="1:11">
      <c r="A284" s="223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</row>
    <row r="285" spans="1:11">
      <c r="A285" s="223"/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</row>
    <row r="286" spans="1:11">
      <c r="A286" s="223"/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</row>
    <row r="287" spans="1:11">
      <c r="A287" s="223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</row>
    <row r="288" spans="1:11">
      <c r="A288" s="223"/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</row>
    <row r="289" spans="1:11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</row>
    <row r="290" spans="1:11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</row>
    <row r="291" spans="1:11">
      <c r="A291" s="223"/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</row>
    <row r="292" spans="1:11">
      <c r="A292" s="223"/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</row>
    <row r="293" spans="1:11">
      <c r="A293" s="223"/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</row>
    <row r="294" spans="1:11">
      <c r="A294" s="223"/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</row>
    <row r="295" spans="1:11">
      <c r="A295" s="223"/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</row>
    <row r="296" spans="1:11">
      <c r="A296" s="223"/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</row>
    <row r="297" spans="1:11">
      <c r="A297" s="223"/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</row>
    <row r="298" spans="1:11">
      <c r="A298" s="223"/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</row>
    <row r="299" spans="1:11">
      <c r="A299" s="223"/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</row>
    <row r="300" spans="1:11">
      <c r="A300" s="223"/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</row>
    <row r="301" spans="1:11">
      <c r="A301" s="223"/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</row>
    <row r="302" spans="1:11">
      <c r="A302" s="223"/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</row>
    <row r="303" spans="1:11">
      <c r="A303" s="223"/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</row>
    <row r="304" spans="1:11">
      <c r="A304" s="223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</row>
    <row r="305" spans="1:11">
      <c r="A305" s="223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</row>
    <row r="306" spans="1:11">
      <c r="A306" s="223"/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</row>
    <row r="307" spans="1:11">
      <c r="A307" s="223"/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</row>
    <row r="308" spans="1:11">
      <c r="A308" s="223"/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</row>
    <row r="309" spans="1:11">
      <c r="A309" s="223"/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</row>
    <row r="310" spans="1:11">
      <c r="A310" s="223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</row>
    <row r="311" spans="1:11">
      <c r="A311" s="223"/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</row>
    <row r="312" spans="1:11">
      <c r="A312" s="223"/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</row>
    <row r="313" spans="1:11">
      <c r="A313" s="223"/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</row>
    <row r="314" spans="1:11">
      <c r="A314" s="223"/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</row>
    <row r="315" spans="1:11">
      <c r="A315" s="223"/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</row>
    <row r="316" spans="1:11">
      <c r="A316" s="223"/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</row>
    <row r="317" spans="1:11">
      <c r="A317" s="223"/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</row>
    <row r="318" spans="1:11">
      <c r="A318" s="223"/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</row>
    <row r="319" spans="1:11">
      <c r="A319" s="223"/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</row>
    <row r="320" spans="1:11">
      <c r="A320" s="223"/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</row>
    <row r="321" spans="1:11">
      <c r="A321" s="223"/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</row>
    <row r="322" spans="1:11">
      <c r="A322" s="223"/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</row>
    <row r="323" spans="1:11">
      <c r="A323" s="223"/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</row>
    <row r="324" spans="1:11">
      <c r="A324" s="223"/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</row>
    <row r="325" spans="1:11">
      <c r="A325" s="223"/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</row>
    <row r="326" spans="1:11">
      <c r="A326" s="223"/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</row>
    <row r="327" spans="1:11">
      <c r="A327" s="223"/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</row>
    <row r="328" spans="1:11">
      <c r="A328" s="223"/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</row>
    <row r="329" spans="1:11">
      <c r="A329" s="223"/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</row>
    <row r="330" spans="1:11">
      <c r="A330" s="223"/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</row>
    <row r="331" spans="1:11">
      <c r="A331" s="223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</row>
    <row r="332" spans="1:11">
      <c r="A332" s="223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</row>
    <row r="333" spans="1:11">
      <c r="A333" s="223"/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</row>
    <row r="334" spans="1:11">
      <c r="A334" s="223"/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</row>
    <row r="335" spans="1:11">
      <c r="A335" s="223"/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</row>
    <row r="336" spans="1:11">
      <c r="A336" s="223"/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</row>
    <row r="337" spans="1:11">
      <c r="A337" s="223"/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</row>
    <row r="338" spans="1:11">
      <c r="A338" s="223"/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</row>
    <row r="339" spans="1:11">
      <c r="A339" s="223"/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</row>
    <row r="340" spans="1:11">
      <c r="A340" s="223"/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</row>
    <row r="341" spans="1:11">
      <c r="A341" s="223"/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</row>
    <row r="342" spans="1:11">
      <c r="A342" s="223"/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</row>
    <row r="343" spans="1:11">
      <c r="A343" s="223"/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</row>
    <row r="344" spans="1:11">
      <c r="A344" s="223"/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</row>
    <row r="345" spans="1:11">
      <c r="A345" s="223"/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</row>
    <row r="346" spans="1:11">
      <c r="A346" s="223"/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</row>
    <row r="347" spans="1:11">
      <c r="A347" s="223"/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</row>
    <row r="348" spans="1:11">
      <c r="A348" s="223"/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</row>
    <row r="349" spans="1:11">
      <c r="A349" s="223"/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</row>
    <row r="350" spans="1:11">
      <c r="A350" s="223"/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</row>
    <row r="351" spans="1:11">
      <c r="A351" s="223"/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</row>
    <row r="352" spans="1:11">
      <c r="A352" s="223"/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</row>
    <row r="353" spans="1:11">
      <c r="A353" s="223"/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</row>
    <row r="354" spans="1:11">
      <c r="A354" s="223"/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</row>
    <row r="355" spans="1:11">
      <c r="A355" s="223"/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</row>
    <row r="356" spans="1:11">
      <c r="A356" s="223"/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</row>
    <row r="357" spans="1:11">
      <c r="A357" s="223"/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</row>
    <row r="358" spans="1:11">
      <c r="A358" s="223"/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</row>
    <row r="359" spans="1:11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</row>
    <row r="360" spans="1:11">
      <c r="A360" s="223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</row>
    <row r="361" spans="1:11">
      <c r="A361" s="223"/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</row>
    <row r="362" spans="1:11">
      <c r="A362" s="223"/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</row>
    <row r="363" spans="1:11">
      <c r="A363" s="223"/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</row>
    <row r="364" spans="1:11">
      <c r="A364" s="223"/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</row>
    <row r="365" spans="1:11">
      <c r="A365" s="223"/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</row>
    <row r="366" spans="1:11">
      <c r="A366" s="223"/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</row>
    <row r="367" spans="1:11">
      <c r="A367" s="223"/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</row>
    <row r="368" spans="1:11">
      <c r="A368" s="223"/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</row>
    <row r="369" spans="1:11">
      <c r="A369" s="223"/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</row>
    <row r="370" spans="1:11">
      <c r="A370" s="223"/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</row>
    <row r="371" spans="1:11">
      <c r="A371" s="223"/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</row>
    <row r="372" spans="1:11">
      <c r="A372" s="223"/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</row>
    <row r="373" spans="1:11">
      <c r="A373" s="223"/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</row>
    <row r="374" spans="1:11">
      <c r="A374" s="223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</row>
    <row r="375" spans="1:11">
      <c r="A375" s="223"/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</row>
    <row r="376" spans="1:11">
      <c r="A376" s="223"/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</row>
    <row r="377" spans="1:11">
      <c r="A377" s="223"/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</row>
    <row r="378" spans="1:11">
      <c r="A378" s="223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</row>
    <row r="379" spans="1:11">
      <c r="A379" s="223"/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</row>
    <row r="380" spans="1:11">
      <c r="A380" s="223"/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</row>
    <row r="381" spans="1:11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</row>
    <row r="382" spans="1:11">
      <c r="A382" s="223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</row>
    <row r="383" spans="1:11">
      <c r="A383" s="223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</row>
    <row r="384" spans="1:11">
      <c r="A384" s="223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</row>
    <row r="385" spans="1:11">
      <c r="A385" s="223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</row>
    <row r="386" spans="1:11">
      <c r="A386" s="223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</row>
    <row r="387" spans="1:11">
      <c r="A387" s="223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</row>
    <row r="388" spans="1:11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</row>
    <row r="389" spans="1:11">
      <c r="A389" s="223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</row>
    <row r="390" spans="1:11">
      <c r="A390" s="223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</row>
    <row r="391" spans="1:11">
      <c r="A391" s="223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</row>
    <row r="392" spans="1:11">
      <c r="A392" s="223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</row>
    <row r="393" spans="1:11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</row>
    <row r="394" spans="1:11">
      <c r="A394" s="223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</row>
    <row r="395" spans="1:11">
      <c r="A395" s="223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</row>
    <row r="396" spans="1:11">
      <c r="A396" s="223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</row>
    <row r="397" spans="1:11">
      <c r="A397" s="223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</row>
    <row r="398" spans="1:11">
      <c r="A398" s="223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</row>
    <row r="399" spans="1:11">
      <c r="A399" s="223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</row>
    <row r="400" spans="1:11">
      <c r="A400" s="223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</row>
    <row r="401" spans="1:11">
      <c r="A401" s="223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</row>
    <row r="402" spans="1:11">
      <c r="A402" s="223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</row>
    <row r="403" spans="1:11">
      <c r="A403" s="223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</row>
    <row r="404" spans="1:11">
      <c r="A404" s="223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</row>
    <row r="405" spans="1:11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</row>
    <row r="406" spans="1:11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</row>
    <row r="407" spans="1:11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</row>
    <row r="408" spans="1:11">
      <c r="A408" s="223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</row>
    <row r="409" spans="1:11">
      <c r="A409" s="223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</row>
    <row r="410" spans="1:11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</row>
    <row r="411" spans="1:11">
      <c r="A411" s="223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</row>
    <row r="412" spans="1:11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</row>
    <row r="413" spans="1:11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</row>
    <row r="414" spans="1:11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</row>
    <row r="415" spans="1:11">
      <c r="A415" s="223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</row>
    <row r="416" spans="1:11">
      <c r="A416" s="223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</row>
    <row r="417" spans="1:11">
      <c r="A417" s="223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</row>
    <row r="418" spans="1:11">
      <c r="A418" s="223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</row>
    <row r="419" spans="1:11">
      <c r="A419" s="223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</row>
    <row r="420" spans="1:11">
      <c r="A420" s="223"/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</row>
    <row r="421" spans="1:11">
      <c r="A421" s="223"/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</row>
    <row r="422" spans="1:11">
      <c r="A422" s="223"/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</row>
    <row r="423" spans="1:11">
      <c r="A423" s="223"/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</row>
    <row r="424" spans="1:11">
      <c r="A424" s="223"/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</row>
    <row r="425" spans="1:11">
      <c r="A425" s="223"/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</row>
    <row r="426" spans="1:11">
      <c r="A426" s="223"/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</row>
    <row r="427" spans="1:11">
      <c r="A427" s="223"/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</row>
    <row r="428" spans="1:11">
      <c r="A428" s="223"/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</row>
    <row r="429" spans="1:11">
      <c r="A429" s="223"/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</row>
    <row r="430" spans="1:11">
      <c r="A430" s="223"/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</row>
    <row r="431" spans="1:11">
      <c r="A431" s="223"/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</row>
    <row r="432" spans="1:11">
      <c r="A432" s="223"/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</row>
    <row r="433" spans="1:11">
      <c r="A433" s="223"/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</row>
    <row r="434" spans="1:11">
      <c r="A434" s="223"/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</row>
    <row r="435" spans="1:11">
      <c r="A435" s="223"/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</row>
    <row r="436" spans="1:11">
      <c r="A436" s="223"/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</row>
    <row r="437" spans="1:11">
      <c r="A437" s="223"/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</row>
    <row r="438" spans="1:11">
      <c r="A438" s="223"/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</row>
    <row r="439" spans="1:11">
      <c r="A439" s="223"/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</row>
    <row r="440" spans="1:11">
      <c r="A440" s="223"/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</row>
    <row r="441" spans="1:11">
      <c r="A441" s="223"/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</row>
    <row r="442" spans="1:11">
      <c r="A442" s="223"/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</row>
    <row r="443" spans="1:11">
      <c r="A443" s="223"/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</row>
    <row r="444" spans="1:11">
      <c r="A444" s="223"/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</row>
    <row r="445" spans="1:11">
      <c r="A445" s="223"/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</row>
    <row r="446" spans="1:11">
      <c r="A446" s="223"/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</row>
    <row r="447" spans="1:11">
      <c r="A447" s="223"/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</row>
    <row r="448" spans="1:11">
      <c r="A448" s="223"/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</row>
    <row r="449" spans="1:11">
      <c r="A449" s="223"/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</row>
    <row r="450" spans="1:11">
      <c r="A450" s="223"/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</row>
    <row r="451" spans="1:11">
      <c r="A451" s="223"/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</row>
    <row r="452" spans="1:11">
      <c r="A452" s="223"/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</row>
    <row r="453" spans="1:11">
      <c r="A453" s="223"/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</row>
    <row r="454" spans="1:11">
      <c r="A454" s="223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</row>
    <row r="455" spans="1:11">
      <c r="A455" s="223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</row>
    <row r="456" spans="1:11">
      <c r="A456" s="223"/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</row>
    <row r="457" spans="1:11">
      <c r="A457" s="223"/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</row>
    <row r="458" spans="1:11">
      <c r="A458" s="223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</row>
    <row r="459" spans="1:11">
      <c r="A459" s="223"/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</row>
    <row r="460" spans="1:11">
      <c r="A460" s="223"/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</row>
    <row r="461" spans="1:11">
      <c r="A461" s="223"/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</row>
    <row r="462" spans="1:11">
      <c r="A462" s="223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</row>
    <row r="463" spans="1:11">
      <c r="A463" s="223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</row>
    <row r="464" spans="1:11">
      <c r="A464" s="223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</row>
    <row r="465" spans="1:11">
      <c r="A465" s="223"/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</row>
    <row r="466" spans="1:11">
      <c r="A466" s="223"/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</row>
    <row r="467" spans="1:11">
      <c r="A467" s="223"/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</row>
    <row r="468" spans="1:11">
      <c r="A468" s="223"/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</row>
    <row r="469" spans="1:11">
      <c r="A469" s="223"/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</row>
    <row r="470" spans="1:11">
      <c r="A470" s="223"/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</row>
    <row r="471" spans="1:11">
      <c r="A471" s="223"/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</row>
    <row r="472" spans="1:11">
      <c r="A472" s="223"/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</row>
    <row r="473" spans="1:11">
      <c r="A473" s="223"/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</row>
    <row r="474" spans="1:11">
      <c r="A474" s="223"/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</row>
    <row r="475" spans="1:11">
      <c r="A475" s="223"/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</row>
    <row r="476" spans="1:11">
      <c r="A476" s="223"/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</row>
    <row r="477" spans="1:11">
      <c r="A477" s="223"/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</row>
    <row r="478" spans="1:11">
      <c r="A478" s="223"/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</row>
    <row r="479" spans="1:11">
      <c r="A479" s="223"/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</row>
    <row r="480" spans="1:11">
      <c r="A480" s="223"/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</row>
    <row r="481" spans="1:11">
      <c r="A481" s="223"/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</row>
    <row r="482" spans="1:11">
      <c r="A482" s="223"/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</row>
    <row r="483" spans="1:11">
      <c r="A483" s="223"/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</row>
    <row r="484" spans="1:11">
      <c r="A484" s="223"/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</row>
    <row r="485" spans="1:11">
      <c r="A485" s="223"/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</row>
    <row r="486" spans="1:11">
      <c r="A486" s="223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</row>
    <row r="487" spans="1:11">
      <c r="A487" s="223"/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</row>
    <row r="488" spans="1:11">
      <c r="A488" s="223"/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</row>
    <row r="489" spans="1:11">
      <c r="A489" s="223"/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</row>
    <row r="490" spans="1:11">
      <c r="A490" s="223"/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</row>
    <row r="491" spans="1:11">
      <c r="A491" s="223"/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</row>
    <row r="492" spans="1:11">
      <c r="A492" s="223"/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</row>
    <row r="493" spans="1:11">
      <c r="A493" s="223"/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</row>
    <row r="494" spans="1:11">
      <c r="A494" s="223"/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</row>
    <row r="495" spans="1:11">
      <c r="A495" s="223"/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</row>
    <row r="496" spans="1:11">
      <c r="A496" s="223"/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</row>
    <row r="497" spans="1:11">
      <c r="A497" s="223"/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</row>
    <row r="498" spans="1:11">
      <c r="A498" s="223"/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</row>
    <row r="499" spans="1:11">
      <c r="A499" s="223"/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</row>
    <row r="500" spans="1:11">
      <c r="A500" s="223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</row>
    <row r="501" spans="1:11">
      <c r="A501" s="223"/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</row>
    <row r="502" spans="1:11">
      <c r="A502" s="223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</row>
    <row r="503" spans="1:11">
      <c r="A503" s="223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</row>
    <row r="504" spans="1:11">
      <c r="A504" s="223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</row>
    <row r="505" spans="1:11">
      <c r="A505" s="223"/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</row>
    <row r="506" spans="1:11">
      <c r="A506" s="223"/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</row>
    <row r="507" spans="1:11">
      <c r="A507" s="223"/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</row>
    <row r="508" spans="1:11">
      <c r="A508" s="223"/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</row>
    <row r="509" spans="1:11">
      <c r="A509" s="223"/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</row>
    <row r="510" spans="1:11">
      <c r="A510" s="223"/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</row>
    <row r="511" spans="1:11">
      <c r="A511" s="223"/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</row>
    <row r="512" spans="1:11">
      <c r="A512" s="223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</row>
    <row r="513" spans="1:11">
      <c r="A513" s="223"/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</row>
    <row r="514" spans="1:11">
      <c r="A514" s="223"/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</row>
    <row r="515" spans="1:11">
      <c r="A515" s="223"/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</row>
    <row r="516" spans="1:11">
      <c r="A516" s="223"/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</row>
    <row r="517" spans="1:11">
      <c r="A517" s="223"/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</row>
    <row r="518" spans="1:11">
      <c r="A518" s="223"/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</row>
    <row r="519" spans="1:11">
      <c r="A519" s="223"/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</row>
    <row r="520" spans="1:11">
      <c r="A520" s="223"/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</row>
    <row r="521" spans="1:11">
      <c r="A521" s="223"/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</row>
    <row r="522" spans="1:11">
      <c r="A522" s="223"/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</row>
    <row r="523" spans="1:11">
      <c r="A523" s="223"/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</row>
    <row r="524" spans="1:11">
      <c r="A524" s="223"/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</row>
    <row r="525" spans="1:11">
      <c r="A525" s="223"/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</row>
    <row r="526" spans="1:11">
      <c r="A526" s="223"/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</row>
    <row r="527" spans="1:11">
      <c r="A527" s="223"/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</row>
    <row r="528" spans="1:11">
      <c r="A528" s="223"/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</row>
    <row r="529" spans="1:11">
      <c r="A529" s="223"/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</row>
    <row r="530" spans="1:11">
      <c r="A530" s="223"/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</row>
    <row r="531" spans="1:11">
      <c r="A531" s="223"/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</row>
    <row r="532" spans="1:11">
      <c r="A532" s="223"/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</row>
    <row r="533" spans="1:11">
      <c r="A533" s="223"/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</row>
    <row r="534" spans="1:11">
      <c r="A534" s="223"/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</row>
    <row r="535" spans="1:11">
      <c r="A535" s="223"/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</row>
    <row r="536" spans="1:11">
      <c r="A536" s="223"/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</row>
    <row r="537" spans="1:11">
      <c r="A537" s="223"/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</row>
    <row r="538" spans="1:11">
      <c r="A538" s="223"/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</row>
    <row r="539" spans="1:11">
      <c r="A539" s="223"/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</row>
    <row r="540" spans="1:11">
      <c r="A540" s="223"/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</row>
    <row r="541" spans="1:11">
      <c r="A541" s="223"/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</row>
    <row r="542" spans="1:11">
      <c r="A542" s="223"/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</row>
    <row r="543" spans="1:11">
      <c r="A543" s="223"/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</row>
    <row r="544" spans="1:11">
      <c r="A544" s="223"/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</row>
    <row r="545" spans="1:11">
      <c r="A545" s="223"/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</row>
    <row r="546" spans="1:11">
      <c r="A546" s="223"/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</row>
    <row r="547" spans="1:11">
      <c r="A547" s="223"/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</row>
    <row r="548" spans="1:11">
      <c r="A548" s="223"/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</row>
    <row r="549" spans="1:11">
      <c r="A549" s="223"/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</row>
    <row r="550" spans="1:11">
      <c r="A550" s="223"/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</row>
    <row r="551" spans="1:11">
      <c r="A551" s="223"/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</row>
    <row r="552" spans="1:11">
      <c r="A552" s="223"/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</row>
    <row r="553" spans="1:11">
      <c r="A553" s="223"/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</row>
    <row r="554" spans="1:11">
      <c r="A554" s="223"/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</row>
    <row r="555" spans="1:11">
      <c r="A555" s="223"/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</row>
    <row r="556" spans="1:11">
      <c r="A556" s="223"/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</row>
    <row r="557" spans="1:11">
      <c r="A557" s="223"/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</row>
    <row r="558" spans="1:11">
      <c r="A558" s="223"/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</row>
    <row r="559" spans="1:11">
      <c r="A559" s="223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</row>
    <row r="560" spans="1:11">
      <c r="A560" s="223"/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</row>
    <row r="561" spans="1:11">
      <c r="A561" s="223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</row>
    <row r="562" spans="1:11">
      <c r="A562" s="223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</row>
    <row r="563" spans="1:11">
      <c r="A563" s="223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</row>
    <row r="564" spans="1:11">
      <c r="A564" s="223"/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</row>
    <row r="565" spans="1:11">
      <c r="A565" s="223"/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</row>
    <row r="566" spans="1:11">
      <c r="A566" s="223"/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</row>
    <row r="567" spans="1:11">
      <c r="A567" s="223"/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</row>
    <row r="568" spans="1:11">
      <c r="A568" s="223"/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</row>
    <row r="569" spans="1:11">
      <c r="A569" s="223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</row>
    <row r="570" spans="1:11">
      <c r="A570" s="223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</row>
    <row r="571" spans="1:11">
      <c r="A571" s="223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</row>
    <row r="572" spans="1:11">
      <c r="A572" s="223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</row>
    <row r="573" spans="1:11">
      <c r="A573" s="223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</row>
    <row r="574" spans="1:11">
      <c r="A574" s="223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</row>
    <row r="575" spans="1:11">
      <c r="A575" s="223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</row>
    <row r="576" spans="1:11">
      <c r="A576" s="223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</row>
    <row r="577" spans="1:11">
      <c r="A577" s="223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</row>
    <row r="578" spans="1:11">
      <c r="A578" s="223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</row>
    <row r="579" spans="1:11">
      <c r="A579" s="223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</row>
    <row r="580" spans="1:11">
      <c r="A580" s="223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</row>
    <row r="581" spans="1:11">
      <c r="A581" s="223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</row>
    <row r="582" spans="1:11">
      <c r="A582" s="223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</row>
    <row r="583" spans="1:11">
      <c r="A583" s="223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</row>
    <row r="584" spans="1:11">
      <c r="A584" s="223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</row>
    <row r="585" spans="1:11">
      <c r="A585" s="223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</row>
    <row r="586" spans="1:11">
      <c r="A586" s="223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</row>
    <row r="587" spans="1:11">
      <c r="A587" s="223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</row>
    <row r="588" spans="1:11">
      <c r="A588" s="223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</row>
    <row r="589" spans="1:11">
      <c r="A589" s="223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</row>
    <row r="590" spans="1:11">
      <c r="A590" s="223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</row>
    <row r="591" spans="1:11">
      <c r="A591" s="223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</row>
    <row r="592" spans="1:11">
      <c r="A592" s="223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</row>
    <row r="593" spans="1:11">
      <c r="A593" s="223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</row>
    <row r="594" spans="1:11">
      <c r="A594" s="223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</row>
    <row r="595" spans="1:11">
      <c r="A595" s="223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</row>
    <row r="596" spans="1:11">
      <c r="A596" s="223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</row>
    <row r="597" spans="1:11">
      <c r="A597" s="223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</row>
    <row r="598" spans="1:11">
      <c r="A598" s="223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</row>
    <row r="599" spans="1:11">
      <c r="A599" s="223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</row>
    <row r="600" spans="1:11">
      <c r="A600" s="223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</row>
    <row r="601" spans="1:11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</row>
    <row r="602" spans="1:11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</row>
    <row r="603" spans="1:11">
      <c r="A603" s="223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</row>
    <row r="604" spans="1:11">
      <c r="A604" s="223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</row>
    <row r="605" spans="1:11">
      <c r="A605" s="223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</row>
    <row r="606" spans="1:11">
      <c r="A606" s="223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</row>
    <row r="607" spans="1:11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</row>
    <row r="608" spans="1:11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</row>
    <row r="609" spans="1:11">
      <c r="A609" s="223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</row>
    <row r="610" spans="1:11">
      <c r="A610" s="223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</row>
    <row r="611" spans="1:11">
      <c r="A611" s="223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</row>
    <row r="612" spans="1:11">
      <c r="A612" s="223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</row>
    <row r="613" spans="1:11">
      <c r="A613" s="223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</row>
    <row r="614" spans="1:11">
      <c r="A614" s="223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</row>
    <row r="615" spans="1:11">
      <c r="A615" s="223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</row>
    <row r="616" spans="1:11">
      <c r="A616" s="223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</row>
  </sheetData>
  <mergeCells count="5">
    <mergeCell ref="B6:B7"/>
    <mergeCell ref="C6:C7"/>
    <mergeCell ref="A5:A7"/>
    <mergeCell ref="A1:C1"/>
    <mergeCell ref="A3:C3"/>
  </mergeCells>
  <phoneticPr fontId="11" type="noConversion"/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619"/>
  <sheetViews>
    <sheetView showGridLines="0" view="pageBreakPreview" zoomScale="84" zoomScaleNormal="75" zoomScaleSheetLayoutView="84" workbookViewId="0">
      <selection activeCell="E49" sqref="E49"/>
    </sheetView>
  </sheetViews>
  <sheetFormatPr baseColWidth="10" defaultColWidth="11.42578125" defaultRowHeight="12.75"/>
  <cols>
    <col min="1" max="1" width="57.7109375" style="214" customWidth="1"/>
    <col min="2" max="2" width="18.140625" style="304" customWidth="1"/>
    <col min="3" max="5" width="18.140625" style="214" customWidth="1"/>
    <col min="6" max="6" width="14.7109375" style="214" customWidth="1"/>
    <col min="7" max="7" width="7.5703125" style="214" customWidth="1"/>
    <col min="8" max="8" width="11.85546875" style="214" bestFit="1" customWidth="1"/>
    <col min="9" max="9" width="12.5703125" style="214" bestFit="1" customWidth="1"/>
    <col min="10" max="10" width="15.85546875" style="214" customWidth="1"/>
    <col min="11" max="11" width="36" style="214" customWidth="1"/>
    <col min="12" max="12" width="15.85546875" style="214" customWidth="1"/>
    <col min="13" max="13" width="19.5703125" style="214" customWidth="1"/>
    <col min="14" max="14" width="27" style="214" customWidth="1"/>
    <col min="15" max="15" width="40.5703125" style="214" customWidth="1"/>
    <col min="16" max="16" width="19.28515625" style="214" customWidth="1"/>
    <col min="17" max="16384" width="11.42578125" style="214"/>
  </cols>
  <sheetData>
    <row r="1" spans="1:20" s="21" customFormat="1" ht="18">
      <c r="A1" s="466" t="s">
        <v>284</v>
      </c>
      <c r="B1" s="466"/>
      <c r="C1" s="466"/>
      <c r="D1" s="466"/>
      <c r="E1" s="466"/>
      <c r="F1" s="466"/>
      <c r="G1" s="390"/>
      <c r="H1" s="39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>
      <c r="A2" s="10"/>
      <c r="B2" s="33"/>
      <c r="C2" s="10"/>
      <c r="D2" s="10"/>
      <c r="E2" s="10"/>
      <c r="F2" s="272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15" customHeight="1">
      <c r="A3" s="443" t="s">
        <v>335</v>
      </c>
      <c r="B3" s="443"/>
      <c r="C3" s="443"/>
      <c r="D3" s="443"/>
      <c r="E3" s="443"/>
      <c r="F3" s="443"/>
      <c r="G3" s="47"/>
      <c r="H3" s="47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5" thickBot="1">
      <c r="A4" s="125"/>
      <c r="B4" s="126"/>
      <c r="C4" s="125"/>
      <c r="D4" s="125"/>
      <c r="E4" s="125"/>
      <c r="F4" s="125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ht="27" customHeight="1">
      <c r="A5" s="296"/>
      <c r="B5" s="512">
        <v>2018</v>
      </c>
      <c r="C5" s="513"/>
      <c r="D5" s="512">
        <v>2019</v>
      </c>
      <c r="E5" s="513"/>
      <c r="F5" s="507" t="s">
        <v>342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20" ht="21" customHeight="1">
      <c r="A6" s="297" t="s">
        <v>40</v>
      </c>
      <c r="B6" s="510" t="s">
        <v>31</v>
      </c>
      <c r="C6" s="298" t="s">
        <v>122</v>
      </c>
      <c r="D6" s="510" t="s">
        <v>31</v>
      </c>
      <c r="E6" s="298" t="s">
        <v>122</v>
      </c>
      <c r="F6" s="508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pans="1:20" ht="22.5" customHeight="1" thickBot="1">
      <c r="A7" s="299"/>
      <c r="B7" s="511"/>
      <c r="C7" s="300" t="s">
        <v>55</v>
      </c>
      <c r="D7" s="511"/>
      <c r="E7" s="300" t="s">
        <v>55</v>
      </c>
      <c r="F7" s="509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</row>
    <row r="8" spans="1:20" ht="21.75" customHeight="1">
      <c r="A8" s="293" t="s">
        <v>253</v>
      </c>
      <c r="B8" s="217">
        <v>385.50832316999998</v>
      </c>
      <c r="C8" s="301">
        <v>8.4480436648015971</v>
      </c>
      <c r="D8" s="217">
        <v>384.21812800999999</v>
      </c>
      <c r="E8" s="301">
        <v>8.3301403733309503</v>
      </c>
      <c r="F8" s="192">
        <f>(D8-B8)*100/B8</f>
        <v>-0.33467374955509088</v>
      </c>
      <c r="H8" s="223"/>
      <c r="I8" s="223"/>
      <c r="J8" s="223"/>
      <c r="K8" s="223"/>
      <c r="L8" s="223"/>
      <c r="N8" s="223"/>
      <c r="O8" s="223"/>
      <c r="P8" s="223"/>
      <c r="Q8" s="223"/>
      <c r="R8" s="223"/>
      <c r="S8" s="223"/>
      <c r="T8" s="223"/>
    </row>
    <row r="9" spans="1:20">
      <c r="A9" s="249" t="s">
        <v>254</v>
      </c>
      <c r="B9" s="187">
        <v>2114.7806482000001</v>
      </c>
      <c r="C9" s="302">
        <v>46.343381410192407</v>
      </c>
      <c r="D9" s="220">
        <v>2086.8128526400001</v>
      </c>
      <c r="E9" s="302">
        <v>45.243685105118118</v>
      </c>
      <c r="F9" s="192">
        <f>(D9-B9)*100/B9</f>
        <v>-1.3224915588198172</v>
      </c>
      <c r="H9" s="223"/>
      <c r="I9" s="223"/>
      <c r="J9" s="223"/>
      <c r="K9" s="223"/>
      <c r="L9" s="223"/>
      <c r="N9" s="223"/>
      <c r="O9" s="223"/>
      <c r="P9" s="223"/>
      <c r="Q9" s="223"/>
      <c r="R9" s="223"/>
      <c r="S9" s="223"/>
      <c r="T9" s="223"/>
    </row>
    <row r="10" spans="1:20">
      <c r="A10" s="249" t="s">
        <v>255</v>
      </c>
      <c r="B10" s="187">
        <v>1056.294328361</v>
      </c>
      <c r="C10" s="302">
        <v>23.14767301389988</v>
      </c>
      <c r="D10" s="220">
        <v>1039.3465855479999</v>
      </c>
      <c r="E10" s="302">
        <v>22.533822125987065</v>
      </c>
      <c r="F10" s="192">
        <f t="shared" ref="F10:F46" si="0">(D10-B10)*100/B10</f>
        <v>-1.604452694477408</v>
      </c>
      <c r="H10" s="223"/>
      <c r="I10" s="223"/>
      <c r="J10" s="223"/>
      <c r="K10" s="223"/>
      <c r="L10" s="223"/>
      <c r="N10" s="223"/>
      <c r="O10" s="223"/>
      <c r="P10" s="223"/>
      <c r="Q10" s="223"/>
      <c r="R10" s="223"/>
      <c r="S10" s="223"/>
      <c r="T10" s="223"/>
    </row>
    <row r="11" spans="1:20">
      <c r="A11" s="249" t="s">
        <v>256</v>
      </c>
      <c r="B11" s="187">
        <v>3196.8147133000002</v>
      </c>
      <c r="C11" s="302">
        <v>70.055115967831455</v>
      </c>
      <c r="D11" s="220">
        <v>3194.9516629999998</v>
      </c>
      <c r="E11" s="302">
        <v>69.268974831152363</v>
      </c>
      <c r="F11" s="192">
        <f t="shared" si="0"/>
        <v>-5.8278332248953221E-2</v>
      </c>
      <c r="H11" s="223"/>
      <c r="I11" s="223"/>
      <c r="J11" s="223"/>
      <c r="K11" s="223"/>
      <c r="L11" s="223"/>
      <c r="N11" s="223"/>
      <c r="O11" s="223"/>
      <c r="P11" s="223"/>
      <c r="Q11" s="223"/>
      <c r="R11" s="223"/>
      <c r="S11" s="223"/>
      <c r="T11" s="223"/>
    </row>
    <row r="12" spans="1:20">
      <c r="A12" s="249" t="s">
        <v>257</v>
      </c>
      <c r="B12" s="187">
        <v>29.349876699999999</v>
      </c>
      <c r="C12" s="302">
        <v>0.64317428448569025</v>
      </c>
      <c r="D12" s="220">
        <v>28.689547999999998</v>
      </c>
      <c r="E12" s="302">
        <v>0.62201115633252013</v>
      </c>
      <c r="F12" s="192">
        <f t="shared" si="0"/>
        <v>-2.2498517003991396</v>
      </c>
      <c r="H12" s="223"/>
      <c r="I12" s="223"/>
      <c r="J12" s="223"/>
      <c r="K12" s="223"/>
      <c r="L12" s="223"/>
      <c r="N12" s="223"/>
      <c r="O12" s="223"/>
      <c r="P12" s="223"/>
      <c r="Q12" s="223"/>
      <c r="R12" s="223"/>
      <c r="S12" s="223"/>
      <c r="T12" s="223"/>
    </row>
    <row r="13" spans="1:20">
      <c r="A13" s="249" t="s">
        <v>258</v>
      </c>
      <c r="B13" s="187">
        <v>1623.8793199300001</v>
      </c>
      <c r="C13" s="302">
        <v>35.585751530161865</v>
      </c>
      <c r="D13" s="220">
        <v>1620.8421515499997</v>
      </c>
      <c r="E13" s="302">
        <v>35.141086953273195</v>
      </c>
      <c r="F13" s="192">
        <f t="shared" si="0"/>
        <v>-0.18703165578408182</v>
      </c>
      <c r="H13" s="223"/>
      <c r="I13" s="223"/>
      <c r="J13" s="223"/>
      <c r="K13" s="223"/>
      <c r="L13" s="223"/>
      <c r="N13" s="223"/>
      <c r="O13" s="223"/>
      <c r="P13" s="223"/>
      <c r="Q13" s="223"/>
      <c r="R13" s="223"/>
      <c r="S13" s="223"/>
      <c r="T13" s="223"/>
    </row>
    <row r="14" spans="1:20">
      <c r="A14" s="249" t="s">
        <v>33</v>
      </c>
      <c r="B14" s="187">
        <v>1454.451908</v>
      </c>
      <c r="C14" s="302">
        <v>31.872912953216833</v>
      </c>
      <c r="D14" s="220">
        <v>1433.4754840000001</v>
      </c>
      <c r="E14" s="302">
        <v>31.078835517978845</v>
      </c>
      <c r="F14" s="192">
        <f t="shared" si="0"/>
        <v>-1.4422219039778628</v>
      </c>
      <c r="H14" s="223"/>
      <c r="I14" s="223"/>
      <c r="J14" s="223"/>
      <c r="K14" s="223"/>
      <c r="L14" s="223"/>
      <c r="N14" s="223"/>
      <c r="O14" s="223"/>
      <c r="P14" s="223"/>
      <c r="Q14" s="223"/>
      <c r="R14" s="223"/>
      <c r="S14" s="223"/>
      <c r="T14" s="223"/>
    </row>
    <row r="15" spans="1:20">
      <c r="A15" s="249" t="s">
        <v>259</v>
      </c>
      <c r="B15" s="187">
        <v>618.51522681799997</v>
      </c>
      <c r="C15" s="302">
        <v>13.554165576858166</v>
      </c>
      <c r="D15" s="220">
        <v>619.25693134400001</v>
      </c>
      <c r="E15" s="302">
        <v>13.425959862881404</v>
      </c>
      <c r="F15" s="192">
        <f t="shared" si="0"/>
        <v>0.11991693879806194</v>
      </c>
      <c r="H15" s="223"/>
      <c r="I15" s="223"/>
      <c r="J15" s="223"/>
      <c r="K15" s="223"/>
      <c r="L15" s="223"/>
      <c r="N15" s="223"/>
      <c r="O15" s="223"/>
      <c r="P15" s="223"/>
      <c r="Q15" s="223"/>
      <c r="R15" s="223"/>
      <c r="S15" s="223"/>
      <c r="T15" s="223"/>
    </row>
    <row r="16" spans="1:20">
      <c r="A16" s="249" t="s">
        <v>260</v>
      </c>
      <c r="B16" s="187">
        <v>164.94470911400001</v>
      </c>
      <c r="C16" s="302">
        <v>3.6146044614932658</v>
      </c>
      <c r="D16" s="220">
        <v>162.19855444000001</v>
      </c>
      <c r="E16" s="302">
        <v>3.5165876577312272</v>
      </c>
      <c r="F16" s="192">
        <f t="shared" si="0"/>
        <v>-1.6648940658666516</v>
      </c>
      <c r="H16" s="223"/>
      <c r="I16" s="223"/>
      <c r="J16" s="223"/>
      <c r="K16" s="223"/>
      <c r="L16" s="223"/>
      <c r="N16" s="223"/>
      <c r="O16" s="223"/>
      <c r="P16" s="223"/>
      <c r="Q16" s="223"/>
      <c r="R16" s="223"/>
      <c r="S16" s="223"/>
      <c r="T16" s="223"/>
    </row>
    <row r="17" spans="1:20">
      <c r="A17" s="249" t="s">
        <v>261</v>
      </c>
      <c r="B17" s="187">
        <v>78.733147310000021</v>
      </c>
      <c r="C17" s="302">
        <v>1.7253611047168627</v>
      </c>
      <c r="D17" s="378">
        <v>80.21154233899999</v>
      </c>
      <c r="E17" s="302">
        <v>1.73904706346354</v>
      </c>
      <c r="F17" s="192">
        <f t="shared" si="0"/>
        <v>1.8777288594586592</v>
      </c>
      <c r="H17" s="223"/>
      <c r="I17" s="223"/>
      <c r="J17" s="223"/>
      <c r="K17" s="223"/>
      <c r="L17" s="223"/>
      <c r="N17" s="223"/>
      <c r="O17" s="223"/>
      <c r="P17" s="223"/>
      <c r="Q17" s="223"/>
      <c r="R17" s="223"/>
      <c r="S17" s="223"/>
      <c r="T17" s="223"/>
    </row>
    <row r="18" spans="1:20">
      <c r="A18" s="249" t="s">
        <v>34</v>
      </c>
      <c r="B18" s="187">
        <v>176.90418</v>
      </c>
      <c r="C18" s="302">
        <v>3.8766847492080863</v>
      </c>
      <c r="D18" s="220">
        <v>177.06941999999998</v>
      </c>
      <c r="E18" s="302">
        <v>3.838999299861003</v>
      </c>
      <c r="F18" s="192">
        <f t="shared" si="0"/>
        <v>9.340649836537665E-2</v>
      </c>
      <c r="H18" s="223"/>
      <c r="I18" s="223"/>
      <c r="J18" s="223"/>
      <c r="K18" s="223"/>
      <c r="L18" s="223"/>
      <c r="N18" s="223"/>
      <c r="O18" s="223"/>
      <c r="P18" s="223"/>
      <c r="Q18" s="223"/>
      <c r="R18" s="223"/>
      <c r="S18" s="223"/>
      <c r="T18" s="223"/>
    </row>
    <row r="19" spans="1:20">
      <c r="A19" s="249" t="s">
        <v>262</v>
      </c>
      <c r="B19" s="187">
        <v>189.13031505000001</v>
      </c>
      <c r="C19" s="302">
        <v>4.1446087252842503</v>
      </c>
      <c r="D19" s="220">
        <v>191.27719937000001</v>
      </c>
      <c r="E19" s="302">
        <v>4.1470347305638864</v>
      </c>
      <c r="F19" s="192">
        <f t="shared" si="0"/>
        <v>1.1351349567796314</v>
      </c>
      <c r="H19" s="223"/>
      <c r="I19" s="223"/>
      <c r="J19" s="223"/>
      <c r="K19" s="223"/>
      <c r="L19" s="223"/>
      <c r="N19" s="223"/>
      <c r="O19" s="223"/>
      <c r="P19" s="223"/>
      <c r="Q19" s="223"/>
      <c r="R19" s="223"/>
      <c r="S19" s="223"/>
      <c r="T19" s="223"/>
    </row>
    <row r="20" spans="1:20">
      <c r="A20" s="249" t="s">
        <v>121</v>
      </c>
      <c r="B20" s="187">
        <v>151.32227</v>
      </c>
      <c r="C20" s="302">
        <v>3.316081826469834</v>
      </c>
      <c r="D20" s="220">
        <v>143.14155899999997</v>
      </c>
      <c r="E20" s="302">
        <v>3.1034175454011903</v>
      </c>
      <c r="F20" s="192">
        <f t="shared" si="0"/>
        <v>-5.4061513880277046</v>
      </c>
      <c r="H20" s="223"/>
      <c r="I20" s="223"/>
      <c r="J20" s="223"/>
      <c r="K20" s="223"/>
      <c r="L20" s="223"/>
      <c r="N20" s="223"/>
      <c r="O20" s="223"/>
      <c r="P20" s="223"/>
      <c r="Q20" s="223"/>
      <c r="R20" s="223"/>
      <c r="S20" s="223"/>
      <c r="T20" s="223"/>
    </row>
    <row r="21" spans="1:20">
      <c r="A21" s="249" t="s">
        <v>42</v>
      </c>
      <c r="B21" s="187">
        <v>146.59231147000003</v>
      </c>
      <c r="C21" s="302">
        <v>3.2124293401484958</v>
      </c>
      <c r="D21" s="220">
        <v>154.03072739999999</v>
      </c>
      <c r="E21" s="302">
        <v>3.339502973724549</v>
      </c>
      <c r="F21" s="192">
        <f t="shared" si="0"/>
        <v>5.0742196882011967</v>
      </c>
      <c r="H21" s="223"/>
      <c r="I21" s="223"/>
      <c r="J21" s="223"/>
      <c r="K21" s="223"/>
      <c r="L21" s="223"/>
      <c r="N21" s="223"/>
      <c r="O21" s="223"/>
      <c r="P21" s="223"/>
      <c r="Q21" s="223"/>
      <c r="R21" s="223"/>
      <c r="S21" s="223"/>
      <c r="T21" s="223"/>
    </row>
    <row r="22" spans="1:20">
      <c r="A22" s="249" t="s">
        <v>263</v>
      </c>
      <c r="B22" s="187">
        <v>547.08340964000001</v>
      </c>
      <c r="C22" s="302">
        <v>11.988806090936619</v>
      </c>
      <c r="D22" s="220">
        <v>536.95617112799994</v>
      </c>
      <c r="E22" s="302">
        <v>11.641616971560854</v>
      </c>
      <c r="F22" s="192">
        <f t="shared" si="0"/>
        <v>-1.8511324477311701</v>
      </c>
      <c r="H22" s="223"/>
      <c r="I22" s="223"/>
      <c r="J22" s="223"/>
      <c r="K22" s="223"/>
      <c r="L22" s="223"/>
      <c r="N22" s="223"/>
      <c r="O22" s="223"/>
      <c r="P22" s="223"/>
      <c r="Q22" s="223"/>
      <c r="R22" s="223"/>
      <c r="S22" s="223"/>
      <c r="T22" s="223"/>
    </row>
    <row r="23" spans="1:20">
      <c r="A23" s="249" t="s">
        <v>264</v>
      </c>
      <c r="B23" s="187">
        <v>355.22560999999996</v>
      </c>
      <c r="C23" s="302">
        <v>7.7844271673803265</v>
      </c>
      <c r="D23" s="220">
        <v>355.85316000000006</v>
      </c>
      <c r="E23" s="302">
        <v>7.7151663573152609</v>
      </c>
      <c r="F23" s="192">
        <f t="shared" si="0"/>
        <v>0.1766623752155986</v>
      </c>
      <c r="H23" s="223"/>
      <c r="I23" s="223"/>
      <c r="J23" s="223"/>
      <c r="K23" s="223"/>
      <c r="L23" s="223"/>
      <c r="N23" s="223"/>
      <c r="O23" s="223"/>
      <c r="P23" s="223"/>
      <c r="Q23" s="223"/>
      <c r="R23" s="223"/>
      <c r="S23" s="223"/>
      <c r="T23" s="223"/>
    </row>
    <row r="24" spans="1:20">
      <c r="A24" s="249" t="s">
        <v>265</v>
      </c>
      <c r="B24" s="187">
        <v>172.92063999999999</v>
      </c>
      <c r="C24" s="302">
        <v>3.7893893061842951</v>
      </c>
      <c r="D24" s="220">
        <v>166.34721000000002</v>
      </c>
      <c r="E24" s="302">
        <v>3.6065336562565773</v>
      </c>
      <c r="F24" s="192">
        <f t="shared" si="0"/>
        <v>-3.8014143366575404</v>
      </c>
      <c r="H24" s="223"/>
      <c r="I24" s="223"/>
      <c r="J24" s="223"/>
      <c r="K24" s="223"/>
      <c r="L24" s="223"/>
      <c r="N24" s="223"/>
      <c r="O24" s="223"/>
      <c r="P24" s="223"/>
      <c r="Q24" s="223"/>
      <c r="R24" s="223"/>
      <c r="S24" s="223"/>
      <c r="T24" s="223"/>
    </row>
    <row r="25" spans="1:20">
      <c r="A25" s="249" t="s">
        <v>36</v>
      </c>
      <c r="B25" s="187">
        <v>29.448391000000004</v>
      </c>
      <c r="C25" s="302">
        <v>0.64533313050272001</v>
      </c>
      <c r="D25" s="220">
        <v>27.226251999999999</v>
      </c>
      <c r="E25" s="302">
        <v>0.59028578941433962</v>
      </c>
      <c r="F25" s="192">
        <f t="shared" si="0"/>
        <v>-7.5458757661836442</v>
      </c>
      <c r="H25" s="223"/>
      <c r="I25" s="223"/>
      <c r="J25" s="223"/>
      <c r="K25" s="223"/>
      <c r="L25" s="223"/>
      <c r="N25" s="223"/>
      <c r="O25" s="223"/>
      <c r="P25" s="223"/>
      <c r="Q25" s="223"/>
      <c r="R25" s="223"/>
      <c r="S25" s="223"/>
      <c r="T25" s="223"/>
    </row>
    <row r="26" spans="1:20">
      <c r="A26" s="249" t="s">
        <v>266</v>
      </c>
      <c r="B26" s="187">
        <v>937.3882900000001</v>
      </c>
      <c r="C26" s="302">
        <v>20.541961687560164</v>
      </c>
      <c r="D26" s="378">
        <v>922.10622999999998</v>
      </c>
      <c r="E26" s="302">
        <v>19.991962312676407</v>
      </c>
      <c r="F26" s="192">
        <f t="shared" si="0"/>
        <v>-1.6302806598960302</v>
      </c>
      <c r="H26" s="223"/>
      <c r="I26" s="223"/>
      <c r="J26" s="223"/>
      <c r="K26" s="223"/>
      <c r="L26" s="223"/>
      <c r="N26" s="223"/>
      <c r="O26" s="223"/>
      <c r="P26" s="223"/>
      <c r="Q26" s="223"/>
      <c r="R26" s="223"/>
      <c r="S26" s="223"/>
      <c r="T26" s="223"/>
    </row>
    <row r="27" spans="1:20">
      <c r="A27" s="249" t="s">
        <v>267</v>
      </c>
      <c r="B27" s="187">
        <v>45.030442999999998</v>
      </c>
      <c r="C27" s="302">
        <v>0.98679879485145017</v>
      </c>
      <c r="D27" s="378">
        <v>41.920139999999996</v>
      </c>
      <c r="E27" s="302">
        <v>0.90886042383871402</v>
      </c>
      <c r="F27" s="192">
        <f t="shared" si="0"/>
        <v>-6.9071117066292285</v>
      </c>
      <c r="H27" s="223"/>
      <c r="I27" s="223"/>
      <c r="J27" s="223"/>
      <c r="K27" s="223"/>
      <c r="L27" s="223"/>
      <c r="N27" s="223"/>
      <c r="O27" s="223"/>
      <c r="P27" s="223"/>
      <c r="Q27" s="223"/>
      <c r="R27" s="223"/>
      <c r="S27" s="223"/>
      <c r="T27" s="223"/>
    </row>
    <row r="28" spans="1:20">
      <c r="A28" s="249" t="s">
        <v>268</v>
      </c>
      <c r="B28" s="187">
        <v>61.547426999999999</v>
      </c>
      <c r="C28" s="302">
        <v>1.3487525936577529</v>
      </c>
      <c r="D28" s="378">
        <v>61.942208000000008</v>
      </c>
      <c r="E28" s="302">
        <v>1.3429540410978063</v>
      </c>
      <c r="F28" s="192">
        <f t="shared" si="0"/>
        <v>0.64142567649498805</v>
      </c>
      <c r="H28" s="223"/>
      <c r="I28" s="223"/>
      <c r="J28" s="223"/>
      <c r="K28" s="223"/>
      <c r="L28" s="223"/>
      <c r="N28" s="223"/>
      <c r="O28" s="223"/>
      <c r="P28" s="223"/>
      <c r="Q28" s="223"/>
      <c r="R28" s="223"/>
      <c r="S28" s="223"/>
      <c r="T28" s="223"/>
    </row>
    <row r="29" spans="1:20">
      <c r="A29" s="249" t="s">
        <v>269</v>
      </c>
      <c r="B29" s="187">
        <v>2604.0100956000001</v>
      </c>
      <c r="C29" s="302">
        <v>57.064373630947614</v>
      </c>
      <c r="D29" s="378">
        <v>2626.3366870000004</v>
      </c>
      <c r="E29" s="302">
        <v>56.940970962644315</v>
      </c>
      <c r="F29" s="192">
        <f t="shared" si="0"/>
        <v>0.857392659027152</v>
      </c>
      <c r="H29" s="223"/>
      <c r="I29" s="223"/>
      <c r="J29" s="223"/>
      <c r="K29" s="223"/>
      <c r="L29" s="223"/>
      <c r="N29" s="223"/>
      <c r="O29" s="223"/>
      <c r="P29" s="223"/>
      <c r="Q29" s="223"/>
      <c r="R29" s="223"/>
      <c r="S29" s="223"/>
      <c r="T29" s="223"/>
    </row>
    <row r="30" spans="1:20">
      <c r="A30" s="249" t="s">
        <v>270</v>
      </c>
      <c r="B30" s="187">
        <v>4142.5683708800007</v>
      </c>
      <c r="C30" s="302">
        <v>90.780396630211243</v>
      </c>
      <c r="D30" s="378">
        <v>4192.8941613399993</v>
      </c>
      <c r="E30" s="302">
        <v>90.905124949161461</v>
      </c>
      <c r="F30" s="192">
        <f t="shared" si="0"/>
        <v>1.2148451384354098</v>
      </c>
      <c r="H30" s="223"/>
      <c r="I30" s="223"/>
      <c r="J30" s="223"/>
      <c r="K30" s="223"/>
      <c r="L30" s="223"/>
      <c r="N30" s="223"/>
      <c r="O30" s="223"/>
      <c r="P30" s="223"/>
      <c r="Q30" s="223"/>
      <c r="R30" s="223"/>
      <c r="S30" s="223"/>
      <c r="T30" s="223"/>
    </row>
    <row r="31" spans="1:20">
      <c r="A31" s="249" t="s">
        <v>38</v>
      </c>
      <c r="B31" s="187">
        <v>115.4952284</v>
      </c>
      <c r="C31" s="302">
        <v>2.5309667105920539</v>
      </c>
      <c r="D31" s="378">
        <v>112.09017659999999</v>
      </c>
      <c r="E31" s="302">
        <v>2.4302000282640348</v>
      </c>
      <c r="F31" s="192">
        <f t="shared" si="0"/>
        <v>-2.9482185949770456</v>
      </c>
      <c r="H31" s="223"/>
      <c r="I31" s="223"/>
      <c r="J31" s="223"/>
      <c r="K31" s="223"/>
      <c r="L31" s="223"/>
      <c r="N31" s="223"/>
      <c r="O31" s="223"/>
      <c r="P31" s="223"/>
      <c r="Q31" s="223"/>
      <c r="R31" s="223"/>
      <c r="S31" s="223"/>
      <c r="T31" s="223"/>
    </row>
    <row r="32" spans="1:20">
      <c r="A32" s="249" t="s">
        <v>271</v>
      </c>
      <c r="B32" s="187">
        <v>143.283075</v>
      </c>
      <c r="C32" s="302">
        <v>3.1399106096426794</v>
      </c>
      <c r="D32" s="378">
        <v>147.32332959999999</v>
      </c>
      <c r="E32" s="302">
        <v>3.1940815031053464</v>
      </c>
      <c r="F32" s="192">
        <f t="shared" si="0"/>
        <v>2.8197710022624776</v>
      </c>
      <c r="H32" s="223"/>
      <c r="I32" s="223"/>
      <c r="J32" s="223"/>
      <c r="K32" s="223"/>
      <c r="L32" s="223"/>
      <c r="N32" s="223"/>
      <c r="O32" s="223"/>
      <c r="P32" s="223"/>
      <c r="Q32" s="223"/>
      <c r="R32" s="223"/>
      <c r="S32" s="223"/>
      <c r="T32" s="223"/>
    </row>
    <row r="33" spans="1:20">
      <c r="A33" s="249" t="s">
        <v>272</v>
      </c>
      <c r="B33" s="187">
        <v>589.68786931800003</v>
      </c>
      <c r="C33" s="302">
        <v>12.922441797464039</v>
      </c>
      <c r="D33" s="378">
        <v>590.59975438999993</v>
      </c>
      <c r="E33" s="302">
        <v>12.804650535373586</v>
      </c>
      <c r="F33" s="192">
        <f t="shared" si="0"/>
        <v>0.1546386011051134</v>
      </c>
      <c r="H33" s="223"/>
      <c r="I33" s="223"/>
      <c r="J33" s="223"/>
      <c r="K33" s="223"/>
      <c r="L33" s="223"/>
      <c r="N33" s="223"/>
      <c r="O33" s="223"/>
      <c r="P33" s="223"/>
      <c r="Q33" s="223"/>
      <c r="R33" s="223"/>
      <c r="S33" s="223"/>
      <c r="T33" s="223"/>
    </row>
    <row r="34" spans="1:20">
      <c r="A34" s="249" t="s">
        <v>273</v>
      </c>
      <c r="B34" s="187">
        <v>671.4231592000001</v>
      </c>
      <c r="C34" s="302">
        <v>14.713591965637859</v>
      </c>
      <c r="D34" s="378">
        <v>699.75895800000001</v>
      </c>
      <c r="E34" s="302">
        <v>15.171304846615895</v>
      </c>
      <c r="F34" s="192">
        <f t="shared" si="0"/>
        <v>4.2202593717145502</v>
      </c>
      <c r="H34" s="223"/>
      <c r="I34" s="223"/>
      <c r="J34" s="223"/>
      <c r="K34" s="223"/>
      <c r="L34" s="223"/>
      <c r="N34" s="223"/>
      <c r="O34" s="223"/>
      <c r="P34" s="223"/>
      <c r="Q34" s="223"/>
      <c r="R34" s="223"/>
      <c r="S34" s="223"/>
      <c r="T34" s="223"/>
    </row>
    <row r="35" spans="1:20">
      <c r="A35" s="249" t="s">
        <v>65</v>
      </c>
      <c r="B35" s="187">
        <v>120.1294446</v>
      </c>
      <c r="C35" s="302">
        <v>2.6325210959495569</v>
      </c>
      <c r="D35" s="378">
        <v>122.18191730000001</v>
      </c>
      <c r="E35" s="302">
        <v>2.6489966193506205</v>
      </c>
      <c r="F35" s="192">
        <f t="shared" si="0"/>
        <v>1.7085508942742667</v>
      </c>
      <c r="H35" s="223"/>
      <c r="I35" s="223"/>
      <c r="J35" s="223"/>
      <c r="K35" s="223"/>
      <c r="L35" s="223"/>
      <c r="N35" s="223"/>
      <c r="O35" s="223"/>
      <c r="P35" s="223"/>
      <c r="Q35" s="223"/>
      <c r="R35" s="223"/>
      <c r="S35" s="223"/>
      <c r="T35" s="223"/>
    </row>
    <row r="36" spans="1:20">
      <c r="A36" s="249" t="s">
        <v>274</v>
      </c>
      <c r="B36" s="187">
        <v>136.87972480000002</v>
      </c>
      <c r="C36" s="302">
        <v>2.9995873563188833</v>
      </c>
      <c r="D36" s="378">
        <v>138.82058509999999</v>
      </c>
      <c r="E36" s="302">
        <v>3.0097355545931923</v>
      </c>
      <c r="F36" s="192">
        <f t="shared" si="0"/>
        <v>1.4179311821643641</v>
      </c>
      <c r="H36" s="223"/>
      <c r="I36" s="223"/>
      <c r="J36" s="223"/>
      <c r="K36" s="223"/>
      <c r="L36" s="223"/>
      <c r="N36" s="223"/>
      <c r="O36" s="223"/>
      <c r="P36" s="223"/>
      <c r="Q36" s="223"/>
      <c r="R36" s="223"/>
      <c r="S36" s="223"/>
      <c r="T36" s="223"/>
    </row>
    <row r="37" spans="1:20">
      <c r="A37" s="249" t="s">
        <v>275</v>
      </c>
      <c r="B37" s="187">
        <v>23.768650000000001</v>
      </c>
      <c r="C37" s="302">
        <v>0.52086707597448956</v>
      </c>
      <c r="D37" s="378">
        <v>24.068050000000003</v>
      </c>
      <c r="E37" s="302">
        <v>0.52181357514481974</v>
      </c>
      <c r="F37" s="192">
        <f t="shared" si="0"/>
        <v>1.2596424281564249</v>
      </c>
      <c r="H37" s="223"/>
      <c r="I37" s="223"/>
      <c r="J37" s="223"/>
      <c r="K37" s="223"/>
      <c r="L37" s="223"/>
      <c r="N37" s="223"/>
      <c r="O37" s="223"/>
      <c r="P37" s="223"/>
      <c r="Q37" s="223"/>
      <c r="R37" s="223"/>
      <c r="S37" s="223"/>
      <c r="T37" s="223"/>
    </row>
    <row r="38" spans="1:20">
      <c r="A38" s="249" t="s">
        <v>276</v>
      </c>
      <c r="B38" s="187">
        <v>22.4726003</v>
      </c>
      <c r="C38" s="302">
        <v>3.4856716027506924</v>
      </c>
      <c r="D38" s="378">
        <v>25.781614000000001</v>
      </c>
      <c r="E38" s="302">
        <v>0.55896494208478609</v>
      </c>
      <c r="F38" s="192">
        <f t="shared" si="0"/>
        <v>14.724658721403067</v>
      </c>
      <c r="H38" s="223"/>
      <c r="I38" s="223"/>
      <c r="J38" s="223"/>
      <c r="K38" s="223"/>
      <c r="L38" s="223"/>
      <c r="N38" s="223"/>
      <c r="O38" s="223"/>
      <c r="P38" s="223"/>
      <c r="Q38" s="223"/>
      <c r="R38" s="223"/>
      <c r="S38" s="223"/>
      <c r="T38" s="223"/>
    </row>
    <row r="39" spans="1:20">
      <c r="A39" s="249" t="s">
        <v>277</v>
      </c>
      <c r="B39" s="187">
        <v>159.06113509999997</v>
      </c>
      <c r="C39" s="302">
        <v>0.49246539487116159</v>
      </c>
      <c r="D39" s="378">
        <v>146.2611469</v>
      </c>
      <c r="E39" s="302">
        <v>3.1710525767010895</v>
      </c>
      <c r="F39" s="192">
        <f t="shared" si="0"/>
        <v>-8.0472129109054595</v>
      </c>
      <c r="H39" s="223"/>
      <c r="I39" s="223"/>
      <c r="J39" s="223"/>
      <c r="K39" s="223"/>
      <c r="L39" s="223"/>
      <c r="N39" s="223"/>
      <c r="O39" s="223"/>
      <c r="P39" s="223"/>
      <c r="Q39" s="223"/>
      <c r="R39" s="223"/>
      <c r="S39" s="223"/>
      <c r="T39" s="223"/>
    </row>
    <row r="40" spans="1:20">
      <c r="A40" s="249" t="s">
        <v>39</v>
      </c>
      <c r="B40" s="187">
        <v>830.37881200000015</v>
      </c>
      <c r="C40" s="302">
        <v>18.196952025361576</v>
      </c>
      <c r="D40" s="378">
        <v>835.10585100000003</v>
      </c>
      <c r="E40" s="302">
        <v>18.105728122330934</v>
      </c>
      <c r="F40" s="192">
        <f t="shared" si="0"/>
        <v>0.56926295946962047</v>
      </c>
      <c r="H40" s="223"/>
      <c r="I40" s="223"/>
      <c r="J40" s="223"/>
      <c r="K40" s="223"/>
      <c r="L40" s="223"/>
      <c r="N40" s="223"/>
      <c r="O40" s="223"/>
      <c r="P40" s="223"/>
      <c r="Q40" s="223"/>
      <c r="R40" s="223"/>
      <c r="S40" s="223"/>
      <c r="T40" s="223"/>
    </row>
    <row r="41" spans="1:20">
      <c r="A41" s="249" t="s">
        <v>278</v>
      </c>
      <c r="B41" s="187">
        <v>33.359057999999997</v>
      </c>
      <c r="C41" s="302">
        <v>0.73103163190687737</v>
      </c>
      <c r="D41" s="378">
        <v>32.703538999999999</v>
      </c>
      <c r="E41" s="302">
        <v>0.70903752507901718</v>
      </c>
      <c r="F41" s="192">
        <f t="shared" si="0"/>
        <v>-1.9650404996447988</v>
      </c>
      <c r="H41" s="223"/>
      <c r="I41" s="223"/>
      <c r="J41" s="223"/>
      <c r="K41" s="223"/>
      <c r="L41" s="223"/>
      <c r="N41" s="223"/>
      <c r="O41" s="223"/>
      <c r="P41" s="223"/>
      <c r="Q41" s="223"/>
      <c r="R41" s="223"/>
      <c r="S41" s="223"/>
      <c r="T41" s="223"/>
    </row>
    <row r="42" spans="1:20">
      <c r="A42" s="249" t="s">
        <v>283</v>
      </c>
      <c r="B42" s="187">
        <v>393.71333350000003</v>
      </c>
      <c r="C42" s="302">
        <v>8.6278485649085681</v>
      </c>
      <c r="D42" s="378">
        <v>372.60735169999998</v>
      </c>
      <c r="E42" s="302">
        <v>8.0784099383132482</v>
      </c>
      <c r="F42" s="192">
        <f t="shared" si="0"/>
        <v>-5.3607485457436388</v>
      </c>
      <c r="H42" s="223"/>
      <c r="I42" s="223"/>
      <c r="J42" s="223"/>
      <c r="K42" s="223"/>
      <c r="L42" s="223"/>
      <c r="N42" s="223"/>
      <c r="O42" s="223"/>
      <c r="P42" s="223"/>
      <c r="Q42" s="223"/>
      <c r="R42" s="223"/>
      <c r="S42" s="223"/>
      <c r="T42" s="223"/>
    </row>
    <row r="43" spans="1:20">
      <c r="A43" s="249" t="s">
        <v>279</v>
      </c>
      <c r="B43" s="187">
        <v>2873.2420060000004</v>
      </c>
      <c r="C43" s="302">
        <v>62.964331681954889</v>
      </c>
      <c r="D43" s="378">
        <v>2814.3805369999995</v>
      </c>
      <c r="E43" s="302">
        <v>61.017904226971737</v>
      </c>
      <c r="F43" s="192">
        <f t="shared" si="0"/>
        <v>-2.0486081185324578</v>
      </c>
      <c r="H43" s="223"/>
      <c r="I43" s="223"/>
      <c r="J43" s="223"/>
      <c r="K43" s="223"/>
      <c r="L43" s="223"/>
      <c r="N43" s="223"/>
      <c r="O43" s="223"/>
      <c r="P43" s="223"/>
      <c r="Q43" s="223"/>
      <c r="R43" s="223"/>
      <c r="S43" s="223"/>
      <c r="T43" s="223"/>
    </row>
    <row r="44" spans="1:20">
      <c r="A44" s="249" t="s">
        <v>280</v>
      </c>
      <c r="B44" s="187">
        <v>1818.3623687999998</v>
      </c>
      <c r="C44" s="302">
        <v>39.847660262526574</v>
      </c>
      <c r="D44" s="378">
        <v>1791.7560939999998</v>
      </c>
      <c r="E44" s="302">
        <v>38.84663083206398</v>
      </c>
      <c r="F44" s="192">
        <f t="shared" si="0"/>
        <v>-1.4631998141029687</v>
      </c>
      <c r="H44" s="223"/>
      <c r="I44" s="223"/>
      <c r="J44" s="223"/>
      <c r="K44" s="223"/>
      <c r="L44" s="223"/>
      <c r="N44" s="223"/>
      <c r="O44" s="223"/>
      <c r="P44" s="223"/>
      <c r="Q44" s="223"/>
      <c r="R44" s="223"/>
      <c r="S44" s="223"/>
      <c r="T44" s="223"/>
    </row>
    <row r="45" spans="1:20">
      <c r="A45" s="118"/>
      <c r="B45" s="187"/>
      <c r="C45" s="187"/>
      <c r="D45" s="378"/>
      <c r="E45" s="302"/>
      <c r="F45" s="192"/>
      <c r="H45" s="223"/>
      <c r="I45" s="223"/>
      <c r="J45" s="223"/>
      <c r="K45" s="223"/>
      <c r="L45" s="223"/>
      <c r="N45" s="223"/>
      <c r="O45" s="223"/>
      <c r="P45" s="223"/>
      <c r="Q45" s="223"/>
      <c r="R45" s="223"/>
      <c r="S45" s="223"/>
      <c r="T45" s="223"/>
    </row>
    <row r="46" spans="1:20" ht="15.95" customHeight="1" thickBot="1">
      <c r="A46" s="174" t="s">
        <v>89</v>
      </c>
      <c r="B46" s="140">
        <v>28775.130715861003</v>
      </c>
      <c r="C46" s="140">
        <v>630.57927971316178</v>
      </c>
      <c r="D46" s="140">
        <v>28669.381131699003</v>
      </c>
      <c r="E46" s="141">
        <v>621.57392333493135</v>
      </c>
      <c r="F46" s="141">
        <f t="shared" si="0"/>
        <v>-0.36750340148310956</v>
      </c>
      <c r="H46" s="223"/>
      <c r="I46" s="223"/>
      <c r="J46" s="223"/>
      <c r="K46" s="223"/>
      <c r="L46" s="223"/>
      <c r="N46" s="223"/>
      <c r="O46" s="223"/>
      <c r="P46" s="223"/>
      <c r="Q46" s="223"/>
      <c r="R46" s="223"/>
      <c r="S46" s="223"/>
      <c r="T46" s="223"/>
    </row>
    <row r="47" spans="1:20" s="223" customFormat="1" ht="21" customHeight="1">
      <c r="A47" s="448"/>
      <c r="B47" s="448"/>
      <c r="C47" s="448"/>
      <c r="D47" s="448"/>
      <c r="E47" s="448"/>
      <c r="F47" s="448"/>
    </row>
    <row r="48" spans="1:20" s="223" customFormat="1" ht="14.1" customHeight="1">
      <c r="A48" s="506"/>
      <c r="B48" s="506"/>
      <c r="C48" s="506"/>
      <c r="D48" s="506"/>
      <c r="E48" s="506"/>
      <c r="F48" s="506"/>
    </row>
    <row r="49" spans="1:20" ht="14.1" customHeight="1">
      <c r="A49" s="506" t="s">
        <v>359</v>
      </c>
      <c r="B49" s="506"/>
      <c r="H49" s="223"/>
      <c r="I49" s="223"/>
      <c r="J49" s="223"/>
      <c r="K49" s="223"/>
      <c r="L49" s="223"/>
      <c r="N49" s="223"/>
      <c r="O49" s="223"/>
      <c r="P49" s="223"/>
      <c r="Q49" s="223"/>
      <c r="R49" s="223"/>
      <c r="S49" s="223"/>
      <c r="T49" s="223"/>
    </row>
    <row r="50" spans="1:20">
      <c r="A50" s="223"/>
      <c r="B50" s="30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N50" s="223"/>
      <c r="O50" s="223"/>
      <c r="P50" s="223"/>
      <c r="Q50" s="223"/>
      <c r="R50" s="223"/>
      <c r="S50" s="223"/>
      <c r="T50" s="223"/>
    </row>
    <row r="51" spans="1:20">
      <c r="A51" s="223"/>
      <c r="B51" s="30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N51" s="223"/>
      <c r="O51" s="223"/>
      <c r="P51" s="223"/>
      <c r="Q51" s="223"/>
      <c r="R51" s="223"/>
      <c r="S51" s="223"/>
      <c r="T51" s="223"/>
    </row>
    <row r="52" spans="1:20">
      <c r="A52" s="223"/>
      <c r="B52" s="30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N52" s="223"/>
      <c r="O52" s="223"/>
      <c r="P52" s="223"/>
      <c r="Q52" s="223"/>
      <c r="R52" s="223"/>
      <c r="S52" s="223"/>
      <c r="T52" s="223"/>
    </row>
    <row r="53" spans="1:20">
      <c r="A53" s="223"/>
      <c r="B53" s="30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N53" s="223"/>
      <c r="O53" s="223"/>
      <c r="P53" s="223"/>
      <c r="Q53" s="223"/>
      <c r="R53" s="223"/>
      <c r="S53" s="223"/>
      <c r="T53" s="223"/>
    </row>
    <row r="54" spans="1:20">
      <c r="A54" s="223"/>
      <c r="B54" s="303"/>
      <c r="C54" s="223"/>
      <c r="D54" s="223"/>
      <c r="E54" s="223"/>
      <c r="F54" s="223"/>
      <c r="G54" s="223"/>
      <c r="H54" s="223"/>
      <c r="I54" s="223"/>
      <c r="J54" s="223"/>
      <c r="K54" s="356"/>
      <c r="L54" s="223"/>
      <c r="N54" s="223"/>
      <c r="O54" s="223"/>
      <c r="P54" s="223"/>
      <c r="Q54" s="223"/>
      <c r="R54" s="223"/>
      <c r="S54" s="223"/>
      <c r="T54" s="223"/>
    </row>
    <row r="55" spans="1:20">
      <c r="A55" s="223"/>
      <c r="B55" s="303"/>
      <c r="C55" s="223"/>
      <c r="D55" s="223"/>
      <c r="E55" s="223"/>
      <c r="F55" s="223"/>
      <c r="G55" s="223"/>
      <c r="H55" s="223"/>
      <c r="I55" s="223"/>
      <c r="J55" s="223"/>
      <c r="K55" s="357"/>
      <c r="L55" s="272"/>
      <c r="M55" s="358"/>
      <c r="N55" s="223"/>
      <c r="O55" s="223"/>
      <c r="P55" s="223"/>
      <c r="Q55" s="223"/>
      <c r="R55" s="223"/>
      <c r="S55" s="223"/>
      <c r="T55" s="223"/>
    </row>
    <row r="56" spans="1:20">
      <c r="A56" s="223"/>
      <c r="B56" s="303"/>
      <c r="C56" s="223"/>
      <c r="D56" s="223"/>
      <c r="E56" s="223"/>
      <c r="F56" s="223"/>
      <c r="G56" s="223"/>
      <c r="H56" s="223"/>
      <c r="I56" s="223"/>
      <c r="J56" s="223"/>
      <c r="K56" s="357"/>
      <c r="L56" s="272"/>
      <c r="M56" s="358"/>
      <c r="N56" s="223"/>
      <c r="O56" s="223"/>
      <c r="P56" s="223"/>
      <c r="Q56" s="223"/>
      <c r="R56" s="223"/>
      <c r="S56" s="223"/>
      <c r="T56" s="223"/>
    </row>
    <row r="57" spans="1:20">
      <c r="A57" s="223"/>
      <c r="B57" s="303"/>
      <c r="C57" s="223"/>
      <c r="D57" s="223"/>
      <c r="E57" s="223"/>
      <c r="F57" s="223"/>
      <c r="G57" s="223"/>
      <c r="H57" s="223"/>
      <c r="I57" s="223"/>
      <c r="K57" s="357"/>
      <c r="L57" s="272"/>
      <c r="M57" s="358"/>
      <c r="N57" s="223"/>
      <c r="Q57" s="223"/>
      <c r="R57" s="223"/>
      <c r="S57" s="223"/>
      <c r="T57" s="223"/>
    </row>
    <row r="58" spans="1:20">
      <c r="A58" s="223"/>
      <c r="B58" s="303"/>
      <c r="C58" s="223"/>
      <c r="D58" s="223"/>
      <c r="E58" s="223"/>
      <c r="F58" s="223"/>
      <c r="G58" s="223"/>
      <c r="H58" s="223"/>
      <c r="I58" s="223"/>
      <c r="K58" s="357"/>
      <c r="L58" s="272"/>
      <c r="M58" s="358"/>
      <c r="N58" s="223"/>
      <c r="Q58" s="223"/>
      <c r="R58" s="223"/>
      <c r="S58" s="223"/>
      <c r="T58" s="223"/>
    </row>
    <row r="59" spans="1:20">
      <c r="A59" s="223"/>
      <c r="B59" s="303"/>
      <c r="C59" s="223"/>
      <c r="D59" s="223"/>
      <c r="E59" s="223"/>
      <c r="F59" s="223"/>
      <c r="G59" s="223"/>
      <c r="H59" s="223"/>
      <c r="I59" s="223"/>
      <c r="K59" s="357"/>
      <c r="L59" s="359"/>
      <c r="M59" s="358"/>
      <c r="N59" s="223"/>
      <c r="Q59" s="223"/>
      <c r="R59" s="223"/>
      <c r="S59" s="223"/>
      <c r="T59" s="223"/>
    </row>
    <row r="60" spans="1:20">
      <c r="A60" s="223"/>
      <c r="B60" s="303"/>
      <c r="C60" s="223"/>
      <c r="D60" s="223"/>
      <c r="E60" s="223"/>
      <c r="F60" s="223"/>
      <c r="G60" s="223"/>
      <c r="H60" s="223"/>
      <c r="I60" s="223"/>
      <c r="K60" s="357"/>
      <c r="L60" s="272"/>
      <c r="M60" s="358"/>
      <c r="N60" s="223"/>
      <c r="Q60" s="223"/>
      <c r="R60" s="223"/>
      <c r="S60" s="223"/>
      <c r="T60" s="223"/>
    </row>
    <row r="61" spans="1:20">
      <c r="A61" s="223"/>
      <c r="B61" s="303"/>
      <c r="C61" s="223"/>
      <c r="D61" s="223"/>
      <c r="E61" s="223"/>
      <c r="F61" s="223"/>
      <c r="G61" s="223"/>
      <c r="H61" s="223"/>
      <c r="I61" s="223"/>
      <c r="K61" s="357"/>
      <c r="L61" s="272"/>
      <c r="M61" s="358"/>
      <c r="N61" s="223"/>
      <c r="Q61" s="223"/>
      <c r="R61" s="223"/>
      <c r="S61" s="223"/>
      <c r="T61" s="223"/>
    </row>
    <row r="62" spans="1:20">
      <c r="A62" s="223"/>
      <c r="B62" s="303"/>
      <c r="C62" s="223"/>
      <c r="D62" s="223"/>
      <c r="E62" s="223"/>
      <c r="F62" s="223"/>
      <c r="G62" s="223"/>
      <c r="H62" s="223"/>
      <c r="I62" s="223"/>
      <c r="K62" s="357"/>
      <c r="L62" s="272"/>
      <c r="M62" s="358"/>
      <c r="N62" s="223"/>
      <c r="Q62" s="223"/>
      <c r="R62" s="223"/>
      <c r="S62" s="223"/>
      <c r="T62" s="223"/>
    </row>
    <row r="63" spans="1:20">
      <c r="A63" s="223"/>
      <c r="B63" s="303"/>
      <c r="C63" s="223"/>
      <c r="D63" s="223"/>
      <c r="E63" s="223"/>
      <c r="F63" s="223"/>
      <c r="G63" s="223"/>
      <c r="H63" s="223"/>
      <c r="I63" s="223"/>
      <c r="K63" s="357"/>
      <c r="L63" s="272"/>
      <c r="M63" s="358"/>
      <c r="N63" s="223"/>
      <c r="Q63" s="223"/>
      <c r="R63" s="223"/>
      <c r="S63" s="223"/>
      <c r="T63" s="223"/>
    </row>
    <row r="64" spans="1:20">
      <c r="A64" s="223"/>
      <c r="B64" s="303"/>
      <c r="C64" s="223"/>
      <c r="D64" s="223"/>
      <c r="E64" s="223"/>
      <c r="F64" s="223"/>
      <c r="G64" s="223"/>
      <c r="H64" s="223"/>
      <c r="I64" s="223"/>
      <c r="K64" s="357"/>
      <c r="L64" s="272"/>
      <c r="M64" s="358"/>
      <c r="N64" s="223"/>
      <c r="Q64" s="223"/>
      <c r="R64" s="223"/>
      <c r="S64" s="223"/>
      <c r="T64" s="223"/>
    </row>
    <row r="65" spans="1:20">
      <c r="A65" s="223"/>
      <c r="B65" s="303"/>
      <c r="C65" s="223"/>
      <c r="D65" s="223"/>
      <c r="E65" s="223"/>
      <c r="F65" s="223"/>
      <c r="G65" s="223"/>
      <c r="H65" s="223"/>
      <c r="I65" s="223"/>
      <c r="K65" s="357"/>
      <c r="L65" s="272"/>
      <c r="M65" s="358"/>
      <c r="N65" s="223"/>
      <c r="Q65" s="223"/>
      <c r="R65" s="223"/>
      <c r="S65" s="223"/>
      <c r="T65" s="223"/>
    </row>
    <row r="66" spans="1:20">
      <c r="A66" s="223"/>
      <c r="B66" s="303"/>
      <c r="C66" s="223"/>
      <c r="D66" s="223"/>
      <c r="E66" s="223"/>
      <c r="F66" s="223"/>
      <c r="G66" s="223"/>
      <c r="H66" s="223"/>
      <c r="I66" s="223"/>
      <c r="K66" s="357"/>
      <c r="L66" s="272"/>
      <c r="M66" s="358"/>
      <c r="N66" s="223"/>
      <c r="Q66" s="223"/>
      <c r="R66" s="223"/>
      <c r="S66" s="223"/>
      <c r="T66" s="223"/>
    </row>
    <row r="67" spans="1:20">
      <c r="A67" s="223"/>
      <c r="B67" s="303"/>
      <c r="C67" s="223"/>
      <c r="D67" s="223"/>
      <c r="E67" s="223"/>
      <c r="F67" s="223"/>
      <c r="G67" s="223"/>
      <c r="H67" s="223"/>
      <c r="I67" s="223"/>
      <c r="K67" s="357"/>
      <c r="L67" s="272"/>
      <c r="M67" s="358"/>
      <c r="N67" s="223"/>
      <c r="Q67" s="223"/>
      <c r="R67" s="223"/>
      <c r="S67" s="223"/>
      <c r="T67" s="223"/>
    </row>
    <row r="68" spans="1:20">
      <c r="A68" s="223"/>
      <c r="B68" s="303"/>
      <c r="C68" s="223"/>
      <c r="D68" s="223"/>
      <c r="E68" s="223"/>
      <c r="F68" s="223"/>
      <c r="G68" s="223"/>
      <c r="H68" s="223"/>
      <c r="I68" s="223"/>
      <c r="K68" s="357"/>
      <c r="L68" s="272"/>
      <c r="M68" s="358"/>
      <c r="N68" s="223"/>
      <c r="Q68" s="223"/>
      <c r="R68" s="223"/>
      <c r="S68" s="223"/>
      <c r="T68" s="223"/>
    </row>
    <row r="69" spans="1:20">
      <c r="A69" s="223"/>
      <c r="B69" s="303"/>
      <c r="C69" s="223"/>
      <c r="D69" s="223"/>
      <c r="E69" s="223"/>
      <c r="F69" s="223"/>
      <c r="G69" s="223"/>
      <c r="H69" s="223"/>
      <c r="I69" s="223"/>
      <c r="K69" s="357"/>
      <c r="L69" s="272"/>
      <c r="M69" s="358"/>
      <c r="N69" s="223"/>
      <c r="Q69" s="223"/>
      <c r="R69" s="223"/>
      <c r="S69" s="223"/>
      <c r="T69" s="223"/>
    </row>
    <row r="70" spans="1:20">
      <c r="A70" s="223"/>
      <c r="B70" s="303"/>
      <c r="C70" s="223"/>
      <c r="D70" s="223"/>
      <c r="E70" s="223"/>
      <c r="F70" s="223"/>
      <c r="G70" s="223"/>
      <c r="H70" s="223"/>
      <c r="I70" s="223"/>
      <c r="K70" s="357"/>
      <c r="L70" s="272"/>
      <c r="M70" s="358"/>
      <c r="N70" s="223"/>
      <c r="Q70" s="223"/>
      <c r="R70" s="223"/>
      <c r="S70" s="223"/>
      <c r="T70" s="223"/>
    </row>
    <row r="71" spans="1:20">
      <c r="A71" s="223"/>
      <c r="B71" s="303"/>
      <c r="C71" s="223"/>
      <c r="D71" s="223"/>
      <c r="E71" s="223"/>
      <c r="F71" s="223"/>
      <c r="G71" s="223"/>
      <c r="H71" s="223"/>
      <c r="I71" s="223"/>
      <c r="K71" s="357"/>
      <c r="L71" s="272"/>
      <c r="M71" s="358"/>
      <c r="N71" s="223"/>
      <c r="Q71" s="223"/>
      <c r="R71" s="223"/>
      <c r="S71" s="223"/>
      <c r="T71" s="223"/>
    </row>
    <row r="72" spans="1:20">
      <c r="A72" s="223"/>
      <c r="B72" s="303"/>
      <c r="C72" s="223"/>
      <c r="D72" s="223"/>
      <c r="E72" s="223"/>
      <c r="F72" s="223"/>
      <c r="G72" s="223"/>
      <c r="H72" s="223"/>
      <c r="I72" s="223"/>
      <c r="K72" s="357"/>
      <c r="L72" s="272"/>
      <c r="M72" s="358"/>
      <c r="N72" s="223"/>
      <c r="Q72" s="223"/>
      <c r="R72" s="223"/>
      <c r="S72" s="223"/>
      <c r="T72" s="223"/>
    </row>
    <row r="73" spans="1:20">
      <c r="A73" s="223"/>
      <c r="B73" s="303"/>
      <c r="C73" s="223"/>
      <c r="D73" s="223"/>
      <c r="E73" s="223"/>
      <c r="F73" s="223"/>
      <c r="G73" s="223"/>
      <c r="H73" s="223"/>
      <c r="I73" s="223"/>
      <c r="K73" s="357"/>
      <c r="L73" s="272"/>
      <c r="M73" s="358"/>
      <c r="N73" s="223"/>
      <c r="Q73" s="223"/>
      <c r="R73" s="223"/>
      <c r="S73" s="223"/>
      <c r="T73" s="223"/>
    </row>
    <row r="74" spans="1:20">
      <c r="A74" s="223"/>
      <c r="B74" s="303"/>
      <c r="C74" s="223"/>
      <c r="D74" s="223"/>
      <c r="E74" s="223"/>
      <c r="F74" s="223"/>
      <c r="G74" s="223"/>
      <c r="H74" s="223"/>
      <c r="I74" s="223"/>
      <c r="K74" s="357"/>
      <c r="L74" s="272"/>
      <c r="M74" s="358"/>
      <c r="N74" s="223"/>
      <c r="Q74" s="223"/>
      <c r="R74" s="223"/>
      <c r="S74" s="223"/>
      <c r="T74" s="223"/>
    </row>
    <row r="75" spans="1:20">
      <c r="A75" s="223"/>
      <c r="B75" s="303"/>
      <c r="C75" s="223"/>
      <c r="D75" s="223"/>
      <c r="E75" s="223"/>
      <c r="F75" s="223"/>
      <c r="G75" s="223"/>
      <c r="H75" s="223"/>
      <c r="I75" s="223"/>
      <c r="K75" s="357"/>
      <c r="L75" s="272"/>
      <c r="M75" s="358"/>
      <c r="N75" s="223"/>
      <c r="Q75" s="223"/>
      <c r="R75" s="223"/>
      <c r="S75" s="223"/>
      <c r="T75" s="223"/>
    </row>
    <row r="76" spans="1:20">
      <c r="A76" s="223"/>
      <c r="B76" s="303"/>
      <c r="C76" s="223"/>
      <c r="D76" s="223"/>
      <c r="E76" s="223"/>
      <c r="F76" s="223"/>
      <c r="G76" s="223"/>
      <c r="H76" s="223"/>
      <c r="I76" s="223"/>
      <c r="K76" s="357"/>
      <c r="L76" s="272"/>
      <c r="M76" s="358"/>
      <c r="N76" s="223"/>
      <c r="Q76" s="223"/>
      <c r="R76" s="223"/>
      <c r="S76" s="223"/>
      <c r="T76" s="223"/>
    </row>
    <row r="77" spans="1:20">
      <c r="A77" s="223"/>
      <c r="B77" s="303"/>
      <c r="C77" s="223"/>
      <c r="D77" s="223"/>
      <c r="E77" s="223"/>
      <c r="F77" s="223"/>
      <c r="G77" s="223"/>
      <c r="H77" s="223"/>
      <c r="I77" s="223"/>
      <c r="K77" s="357"/>
      <c r="L77" s="272"/>
      <c r="M77" s="358"/>
      <c r="N77" s="223"/>
      <c r="Q77" s="223"/>
      <c r="R77" s="223"/>
      <c r="S77" s="223"/>
      <c r="T77" s="223"/>
    </row>
    <row r="78" spans="1:20">
      <c r="A78" s="223"/>
      <c r="B78" s="303"/>
      <c r="C78" s="223"/>
      <c r="D78" s="223"/>
      <c r="E78" s="223"/>
      <c r="F78" s="223"/>
      <c r="G78" s="223"/>
      <c r="H78" s="223"/>
      <c r="I78" s="223"/>
      <c r="K78" s="357"/>
      <c r="L78" s="272"/>
      <c r="M78" s="358"/>
      <c r="N78" s="223"/>
      <c r="Q78" s="223"/>
      <c r="R78" s="223"/>
      <c r="S78" s="223"/>
      <c r="T78" s="223"/>
    </row>
    <row r="79" spans="1:20">
      <c r="A79" s="223"/>
      <c r="B79" s="303"/>
      <c r="C79" s="223"/>
      <c r="D79" s="223"/>
      <c r="E79" s="223"/>
      <c r="F79" s="223"/>
      <c r="G79" s="223"/>
      <c r="H79" s="223"/>
      <c r="I79" s="223"/>
      <c r="K79" s="357"/>
      <c r="L79" s="272"/>
      <c r="M79" s="358"/>
      <c r="N79" s="223"/>
      <c r="Q79" s="223"/>
      <c r="R79" s="223"/>
      <c r="S79" s="223"/>
      <c r="T79" s="223"/>
    </row>
    <row r="80" spans="1:20">
      <c r="A80" s="223"/>
      <c r="B80" s="303"/>
      <c r="C80" s="223"/>
      <c r="D80" s="223"/>
      <c r="E80" s="223"/>
      <c r="F80" s="223"/>
      <c r="G80" s="223"/>
      <c r="H80" s="223"/>
      <c r="I80" s="223"/>
      <c r="K80" s="357"/>
      <c r="L80" s="272"/>
      <c r="M80" s="358"/>
      <c r="N80" s="223"/>
      <c r="Q80" s="223"/>
      <c r="R80" s="223"/>
      <c r="S80" s="223"/>
      <c r="T80" s="223"/>
    </row>
    <row r="81" spans="1:20">
      <c r="A81" s="223"/>
      <c r="B81" s="303"/>
      <c r="C81" s="223"/>
      <c r="D81" s="223"/>
      <c r="E81" s="223"/>
      <c r="F81" s="223"/>
      <c r="G81" s="223"/>
      <c r="H81" s="223"/>
      <c r="I81" s="223"/>
      <c r="K81" s="357"/>
      <c r="L81" s="272"/>
      <c r="M81" s="358"/>
      <c r="N81" s="223"/>
      <c r="Q81" s="223"/>
      <c r="R81" s="223"/>
      <c r="S81" s="223"/>
      <c r="T81" s="223"/>
    </row>
    <row r="82" spans="1:20">
      <c r="A82" s="223"/>
      <c r="B82" s="303"/>
      <c r="C82" s="223"/>
      <c r="D82" s="223"/>
      <c r="E82" s="223"/>
      <c r="F82" s="223"/>
      <c r="G82" s="223"/>
      <c r="H82" s="223"/>
      <c r="I82" s="223"/>
      <c r="K82" s="357"/>
      <c r="L82" s="272"/>
      <c r="M82" s="358"/>
      <c r="N82" s="223"/>
      <c r="Q82" s="223"/>
      <c r="R82" s="223"/>
      <c r="S82" s="223"/>
      <c r="T82" s="223"/>
    </row>
    <row r="83" spans="1:20">
      <c r="A83" s="223"/>
      <c r="B83" s="303"/>
      <c r="C83" s="223"/>
      <c r="D83" s="223"/>
      <c r="E83" s="223"/>
      <c r="F83" s="223"/>
      <c r="G83" s="223"/>
      <c r="H83" s="223"/>
      <c r="I83" s="223"/>
      <c r="K83" s="357"/>
      <c r="L83" s="272"/>
      <c r="M83" s="358"/>
      <c r="N83" s="223"/>
      <c r="Q83" s="223"/>
      <c r="R83" s="223"/>
      <c r="S83" s="223"/>
      <c r="T83" s="223"/>
    </row>
    <row r="84" spans="1:20">
      <c r="A84" s="223"/>
      <c r="B84" s="303"/>
      <c r="C84" s="223"/>
      <c r="D84" s="223"/>
      <c r="E84" s="223"/>
      <c r="F84" s="223"/>
      <c r="G84" s="223"/>
      <c r="H84" s="223"/>
      <c r="I84" s="223"/>
      <c r="K84" s="357"/>
      <c r="L84" s="272"/>
      <c r="M84" s="358"/>
      <c r="N84" s="223"/>
      <c r="Q84" s="223"/>
      <c r="R84" s="223"/>
      <c r="S84" s="223"/>
      <c r="T84" s="223"/>
    </row>
    <row r="85" spans="1:20">
      <c r="A85" s="223"/>
      <c r="B85" s="303"/>
      <c r="C85" s="223"/>
      <c r="D85" s="223"/>
      <c r="E85" s="223"/>
      <c r="F85" s="223"/>
      <c r="G85" s="223"/>
      <c r="H85" s="223"/>
      <c r="I85" s="223"/>
      <c r="K85" s="357"/>
      <c r="L85" s="272"/>
      <c r="M85" s="358"/>
      <c r="N85" s="223"/>
      <c r="Q85" s="223"/>
      <c r="R85" s="223"/>
      <c r="S85" s="223"/>
      <c r="T85" s="223"/>
    </row>
    <row r="86" spans="1:20">
      <c r="A86" s="223"/>
      <c r="B86" s="303"/>
      <c r="C86" s="223"/>
      <c r="D86" s="223"/>
      <c r="E86" s="223"/>
      <c r="F86" s="223"/>
      <c r="G86" s="223"/>
      <c r="H86" s="223"/>
      <c r="I86" s="223"/>
      <c r="K86" s="357"/>
      <c r="L86" s="272"/>
      <c r="M86" s="358"/>
      <c r="N86" s="223"/>
      <c r="Q86" s="223"/>
      <c r="R86" s="223"/>
      <c r="S86" s="223"/>
      <c r="T86" s="223"/>
    </row>
    <row r="87" spans="1:20">
      <c r="A87" s="223"/>
      <c r="B87" s="303"/>
      <c r="C87" s="223"/>
      <c r="D87" s="223"/>
      <c r="E87" s="223"/>
      <c r="F87" s="223"/>
      <c r="G87" s="223"/>
      <c r="H87" s="223"/>
      <c r="I87" s="223"/>
      <c r="K87" s="357"/>
      <c r="L87" s="272"/>
      <c r="M87" s="358"/>
      <c r="N87" s="223"/>
      <c r="Q87" s="223"/>
      <c r="R87" s="223"/>
      <c r="S87" s="223"/>
      <c r="T87" s="223"/>
    </row>
    <row r="88" spans="1:20">
      <c r="A88" s="223"/>
      <c r="B88" s="303"/>
      <c r="C88" s="223"/>
      <c r="D88" s="223"/>
      <c r="E88" s="223"/>
      <c r="F88" s="223"/>
      <c r="G88" s="223"/>
      <c r="H88" s="223"/>
      <c r="I88" s="223"/>
      <c r="K88" s="357"/>
      <c r="L88" s="272"/>
      <c r="M88" s="358"/>
      <c r="N88" s="223"/>
      <c r="Q88" s="223"/>
      <c r="R88" s="223"/>
      <c r="S88" s="223"/>
      <c r="T88" s="223"/>
    </row>
    <row r="89" spans="1:20">
      <c r="A89" s="223"/>
      <c r="B89" s="303"/>
      <c r="C89" s="223"/>
      <c r="D89" s="223"/>
      <c r="E89" s="223"/>
      <c r="F89" s="223"/>
      <c r="G89" s="223"/>
      <c r="H89" s="223"/>
      <c r="I89" s="223"/>
      <c r="K89" s="357"/>
      <c r="L89" s="272"/>
      <c r="M89" s="358"/>
      <c r="N89" s="223"/>
      <c r="Q89" s="223"/>
      <c r="R89" s="223"/>
      <c r="S89" s="223"/>
      <c r="T89" s="223"/>
    </row>
    <row r="90" spans="1:20">
      <c r="A90" s="223"/>
      <c r="B90" s="303"/>
      <c r="C90" s="223"/>
      <c r="D90" s="223"/>
      <c r="E90" s="223"/>
      <c r="F90" s="223"/>
      <c r="G90" s="223"/>
      <c r="H90" s="223"/>
      <c r="I90" s="223"/>
      <c r="K90" s="357"/>
      <c r="L90" s="272"/>
      <c r="M90" s="358"/>
      <c r="N90" s="223"/>
      <c r="Q90" s="223"/>
      <c r="R90" s="223"/>
      <c r="S90" s="223"/>
      <c r="T90" s="223"/>
    </row>
    <row r="91" spans="1:20">
      <c r="A91" s="223"/>
      <c r="B91" s="303"/>
      <c r="C91" s="223"/>
      <c r="D91" s="223"/>
      <c r="E91" s="223"/>
      <c r="F91" s="223"/>
      <c r="G91" s="223"/>
      <c r="H91" s="223"/>
      <c r="I91" s="223"/>
      <c r="K91" s="357"/>
      <c r="L91" s="272"/>
      <c r="M91" s="358"/>
      <c r="N91" s="223"/>
      <c r="Q91" s="223"/>
      <c r="R91" s="223"/>
      <c r="S91" s="223"/>
      <c r="T91" s="223"/>
    </row>
    <row r="92" spans="1:20">
      <c r="A92" s="223"/>
      <c r="B92" s="303"/>
      <c r="C92" s="223"/>
      <c r="D92" s="223"/>
      <c r="E92" s="223"/>
      <c r="F92" s="223"/>
      <c r="G92" s="223"/>
      <c r="H92" s="223"/>
      <c r="I92" s="223"/>
      <c r="K92" s="199"/>
      <c r="L92" s="272"/>
      <c r="M92" s="223"/>
      <c r="N92" s="223"/>
      <c r="Q92" s="223"/>
      <c r="R92" s="223"/>
      <c r="S92" s="223"/>
      <c r="T92" s="223"/>
    </row>
    <row r="93" spans="1:20">
      <c r="A93" s="223"/>
      <c r="B93" s="303"/>
      <c r="C93" s="223"/>
      <c r="D93" s="223"/>
      <c r="E93" s="223"/>
      <c r="F93" s="223"/>
      <c r="G93" s="223"/>
      <c r="H93" s="223"/>
      <c r="I93" s="223"/>
      <c r="L93" s="223"/>
      <c r="M93" s="223"/>
      <c r="N93" s="223"/>
      <c r="Q93" s="223"/>
      <c r="R93" s="223"/>
      <c r="S93" s="223"/>
      <c r="T93" s="223"/>
    </row>
    <row r="94" spans="1:20">
      <c r="A94" s="223"/>
      <c r="B94" s="30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</row>
    <row r="95" spans="1:20">
      <c r="A95" s="223"/>
      <c r="B95" s="30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</row>
    <row r="96" spans="1:20">
      <c r="A96" s="223"/>
      <c r="B96" s="30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</row>
    <row r="97" spans="1:20">
      <c r="A97" s="223"/>
      <c r="B97" s="30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</row>
    <row r="98" spans="1:20">
      <c r="A98" s="223"/>
      <c r="B98" s="30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</row>
    <row r="99" spans="1:20">
      <c r="A99" s="223"/>
      <c r="B99" s="30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1:20">
      <c r="A100" s="223"/>
      <c r="B100" s="30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1:20">
      <c r="A101" s="223"/>
      <c r="B101" s="30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</row>
    <row r="102" spans="1:20">
      <c r="A102" s="223"/>
      <c r="B102" s="30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</row>
    <row r="103" spans="1:20">
      <c r="A103" s="223"/>
      <c r="B103" s="30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</row>
    <row r="104" spans="1:20">
      <c r="A104" s="223"/>
      <c r="B104" s="30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</row>
    <row r="105" spans="1:20">
      <c r="A105" s="223"/>
      <c r="B105" s="30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</row>
    <row r="106" spans="1:20">
      <c r="A106" s="223"/>
      <c r="B106" s="30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</row>
    <row r="107" spans="1:20">
      <c r="A107" s="223"/>
      <c r="B107" s="30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</row>
    <row r="108" spans="1:20">
      <c r="A108" s="223"/>
      <c r="B108" s="30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</row>
    <row r="109" spans="1:20">
      <c r="A109" s="223"/>
      <c r="B109" s="30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</row>
    <row r="110" spans="1:20">
      <c r="A110" s="223"/>
      <c r="B110" s="30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</row>
    <row r="111" spans="1:20">
      <c r="A111" s="223"/>
      <c r="B111" s="30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</row>
    <row r="112" spans="1:20">
      <c r="A112" s="223"/>
      <c r="B112" s="30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</row>
    <row r="113" spans="1:20">
      <c r="A113" s="223"/>
      <c r="B113" s="30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</row>
    <row r="114" spans="1:20">
      <c r="A114" s="223"/>
      <c r="B114" s="30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</row>
    <row r="115" spans="1:20">
      <c r="A115" s="223"/>
      <c r="B115" s="30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</row>
    <row r="116" spans="1:20">
      <c r="A116" s="223"/>
      <c r="B116" s="30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</row>
    <row r="117" spans="1:20">
      <c r="A117" s="223"/>
      <c r="B117" s="30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</row>
    <row r="118" spans="1:20">
      <c r="A118" s="223"/>
      <c r="B118" s="30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</row>
    <row r="119" spans="1:20">
      <c r="A119" s="223"/>
      <c r="B119" s="30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</row>
    <row r="120" spans="1:20">
      <c r="A120" s="223"/>
      <c r="B120" s="30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</row>
    <row r="121" spans="1:20">
      <c r="A121" s="223"/>
      <c r="B121" s="30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</row>
    <row r="122" spans="1:20">
      <c r="A122" s="223"/>
      <c r="B122" s="30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</row>
    <row r="123" spans="1:20">
      <c r="A123" s="223"/>
      <c r="B123" s="30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</row>
    <row r="124" spans="1:20">
      <c r="A124" s="223"/>
      <c r="B124" s="30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</row>
    <row r="125" spans="1:20">
      <c r="A125" s="223"/>
      <c r="B125" s="30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</row>
    <row r="126" spans="1:20">
      <c r="A126" s="223"/>
      <c r="B126" s="30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</row>
    <row r="127" spans="1:20">
      <c r="A127" s="223"/>
      <c r="B127" s="30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</row>
    <row r="128" spans="1:20">
      <c r="A128" s="223"/>
      <c r="B128" s="30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</row>
    <row r="129" spans="1:20">
      <c r="A129" s="223"/>
      <c r="B129" s="30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</row>
    <row r="130" spans="1:20">
      <c r="A130" s="223"/>
      <c r="B130" s="30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</row>
    <row r="131" spans="1:20">
      <c r="A131" s="223"/>
      <c r="B131" s="30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</row>
    <row r="132" spans="1:20">
      <c r="A132" s="223"/>
      <c r="B132" s="30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</row>
    <row r="133" spans="1:20">
      <c r="A133" s="223"/>
      <c r="B133" s="30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</row>
    <row r="134" spans="1:20">
      <c r="A134" s="223"/>
      <c r="B134" s="30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</row>
    <row r="135" spans="1:20">
      <c r="A135" s="223"/>
      <c r="B135" s="30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</row>
    <row r="136" spans="1:20">
      <c r="A136" s="223"/>
      <c r="B136" s="30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</row>
    <row r="137" spans="1:20">
      <c r="A137" s="223"/>
      <c r="B137" s="30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</row>
    <row r="138" spans="1:20">
      <c r="A138" s="223"/>
      <c r="B138" s="30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</row>
    <row r="139" spans="1:20">
      <c r="A139" s="223"/>
      <c r="B139" s="30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</row>
    <row r="140" spans="1:20">
      <c r="A140" s="223"/>
      <c r="B140" s="30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</row>
    <row r="141" spans="1:20">
      <c r="A141" s="223"/>
      <c r="B141" s="30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</row>
    <row r="142" spans="1:20">
      <c r="A142" s="223"/>
      <c r="B142" s="30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>
      <c r="A143" s="223"/>
      <c r="B143" s="30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>
      <c r="A144" s="223"/>
      <c r="B144" s="30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</row>
    <row r="145" spans="1:20">
      <c r="A145" s="223"/>
      <c r="B145" s="30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</row>
    <row r="146" spans="1:20">
      <c r="A146" s="223"/>
      <c r="B146" s="30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</row>
    <row r="147" spans="1:20">
      <c r="A147" s="223"/>
      <c r="B147" s="30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</row>
    <row r="148" spans="1:20">
      <c r="A148" s="223"/>
      <c r="B148" s="30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</row>
    <row r="149" spans="1:20">
      <c r="A149" s="223"/>
      <c r="B149" s="30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</row>
    <row r="150" spans="1:20">
      <c r="A150" s="223"/>
      <c r="B150" s="30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</row>
    <row r="151" spans="1:20">
      <c r="A151" s="223"/>
      <c r="B151" s="30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</row>
    <row r="152" spans="1:20">
      <c r="A152" s="223"/>
      <c r="B152" s="30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</row>
    <row r="153" spans="1:20">
      <c r="A153" s="223"/>
      <c r="B153" s="30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</row>
    <row r="154" spans="1:20">
      <c r="A154" s="223"/>
      <c r="B154" s="30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</row>
    <row r="155" spans="1:20">
      <c r="A155" s="223"/>
      <c r="B155" s="30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</row>
    <row r="156" spans="1:20">
      <c r="A156" s="223"/>
      <c r="B156" s="30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</row>
    <row r="157" spans="1:20">
      <c r="A157" s="223"/>
      <c r="B157" s="30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</row>
    <row r="158" spans="1:20">
      <c r="A158" s="223"/>
      <c r="B158" s="30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</row>
    <row r="159" spans="1:20">
      <c r="A159" s="223"/>
      <c r="B159" s="30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</row>
    <row r="160" spans="1:20">
      <c r="A160" s="223"/>
      <c r="B160" s="30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</row>
    <row r="161" spans="1:20">
      <c r="A161" s="223"/>
      <c r="B161" s="30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</row>
    <row r="162" spans="1:20">
      <c r="A162" s="223"/>
      <c r="B162" s="30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</row>
    <row r="163" spans="1:20">
      <c r="A163" s="223"/>
      <c r="B163" s="30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</row>
    <row r="164" spans="1:20">
      <c r="A164" s="223"/>
      <c r="B164" s="30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</row>
    <row r="165" spans="1:20">
      <c r="A165" s="223"/>
      <c r="B165" s="30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</row>
    <row r="166" spans="1:20">
      <c r="A166" s="223"/>
      <c r="B166" s="30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</row>
    <row r="167" spans="1:20">
      <c r="A167" s="223"/>
      <c r="B167" s="30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</row>
    <row r="168" spans="1:20">
      <c r="A168" s="223"/>
      <c r="B168" s="30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</row>
    <row r="169" spans="1:20">
      <c r="A169" s="223"/>
      <c r="B169" s="30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</row>
    <row r="170" spans="1:20">
      <c r="A170" s="223"/>
      <c r="B170" s="30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</row>
    <row r="171" spans="1:20">
      <c r="A171" s="223"/>
      <c r="B171" s="30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</row>
    <row r="172" spans="1:20">
      <c r="A172" s="223"/>
      <c r="B172" s="30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</row>
    <row r="173" spans="1:20">
      <c r="A173" s="223"/>
      <c r="B173" s="30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</row>
    <row r="174" spans="1:20">
      <c r="A174" s="223"/>
      <c r="B174" s="30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</row>
    <row r="175" spans="1:20">
      <c r="A175" s="223"/>
      <c r="B175" s="30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</row>
    <row r="176" spans="1:20">
      <c r="A176" s="223"/>
      <c r="B176" s="30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</row>
    <row r="177" spans="1:20">
      <c r="A177" s="223"/>
      <c r="B177" s="30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</row>
    <row r="178" spans="1:20">
      <c r="A178" s="223"/>
      <c r="B178" s="30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</row>
    <row r="179" spans="1:20">
      <c r="A179" s="223"/>
      <c r="B179" s="30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</row>
    <row r="180" spans="1:20">
      <c r="A180" s="223"/>
      <c r="B180" s="30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</row>
    <row r="181" spans="1:20">
      <c r="A181" s="223"/>
      <c r="B181" s="30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</row>
    <row r="182" spans="1:20">
      <c r="A182" s="223"/>
      <c r="B182" s="30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</row>
    <row r="183" spans="1:20">
      <c r="A183" s="223"/>
      <c r="B183" s="30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</row>
    <row r="184" spans="1:20">
      <c r="A184" s="223"/>
      <c r="B184" s="30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</row>
    <row r="185" spans="1:20">
      <c r="A185" s="223"/>
      <c r="B185" s="30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1:20">
      <c r="A186" s="223"/>
      <c r="B186" s="30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1:20">
      <c r="A187" s="223"/>
      <c r="B187" s="30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</row>
    <row r="188" spans="1:20">
      <c r="A188" s="223"/>
      <c r="B188" s="30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</row>
    <row r="189" spans="1:20">
      <c r="A189" s="223"/>
      <c r="B189" s="30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</row>
    <row r="190" spans="1:20">
      <c r="A190" s="223"/>
      <c r="B190" s="30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</row>
    <row r="191" spans="1:20">
      <c r="A191" s="223"/>
      <c r="B191" s="30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</row>
    <row r="192" spans="1:20">
      <c r="A192" s="223"/>
      <c r="B192" s="30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</row>
    <row r="193" spans="1:20">
      <c r="A193" s="223"/>
      <c r="B193" s="30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</row>
    <row r="194" spans="1:20">
      <c r="A194" s="223"/>
      <c r="B194" s="30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</row>
    <row r="195" spans="1:20">
      <c r="A195" s="223"/>
      <c r="B195" s="30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</row>
    <row r="196" spans="1:20">
      <c r="A196" s="223"/>
      <c r="B196" s="30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</row>
    <row r="197" spans="1:20">
      <c r="A197" s="223"/>
      <c r="B197" s="30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</row>
    <row r="198" spans="1:20">
      <c r="A198" s="223"/>
      <c r="B198" s="30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</row>
    <row r="199" spans="1:20">
      <c r="A199" s="223"/>
      <c r="B199" s="30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</row>
    <row r="200" spans="1:20">
      <c r="A200" s="223"/>
      <c r="B200" s="30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</row>
    <row r="201" spans="1:20">
      <c r="A201" s="223"/>
      <c r="B201" s="30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</row>
    <row r="202" spans="1:20">
      <c r="A202" s="223"/>
      <c r="B202" s="30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</row>
    <row r="203" spans="1:20">
      <c r="A203" s="223"/>
      <c r="B203" s="30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</row>
    <row r="204" spans="1:20">
      <c r="A204" s="223"/>
      <c r="B204" s="30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</row>
    <row r="205" spans="1:20">
      <c r="A205" s="223"/>
      <c r="B205" s="30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</row>
    <row r="206" spans="1:20">
      <c r="A206" s="223"/>
      <c r="B206" s="30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</row>
    <row r="207" spans="1:20">
      <c r="A207" s="223"/>
      <c r="B207" s="30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</row>
    <row r="208" spans="1:20">
      <c r="A208" s="223"/>
      <c r="B208" s="30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</row>
    <row r="209" spans="1:20">
      <c r="A209" s="223"/>
      <c r="B209" s="30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</row>
    <row r="210" spans="1:20">
      <c r="A210" s="223"/>
      <c r="B210" s="30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</row>
    <row r="211" spans="1:20">
      <c r="A211" s="223"/>
      <c r="B211" s="30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</row>
    <row r="212" spans="1:20">
      <c r="A212" s="223"/>
      <c r="B212" s="30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</row>
    <row r="213" spans="1:20">
      <c r="A213" s="223"/>
      <c r="B213" s="30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</row>
    <row r="214" spans="1:20">
      <c r="A214" s="223"/>
      <c r="B214" s="30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</row>
    <row r="215" spans="1:20">
      <c r="A215" s="223"/>
      <c r="B215" s="30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</row>
    <row r="216" spans="1:20">
      <c r="A216" s="223"/>
      <c r="B216" s="30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</row>
    <row r="217" spans="1:20">
      <c r="A217" s="223"/>
      <c r="B217" s="30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</row>
    <row r="218" spans="1:20">
      <c r="A218" s="223"/>
      <c r="B218" s="30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</row>
    <row r="219" spans="1:20">
      <c r="A219" s="223"/>
      <c r="B219" s="30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</row>
    <row r="220" spans="1:20">
      <c r="A220" s="223"/>
      <c r="B220" s="30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</row>
    <row r="221" spans="1:20">
      <c r="A221" s="223"/>
      <c r="B221" s="30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</row>
    <row r="222" spans="1:20">
      <c r="A222" s="223"/>
      <c r="B222" s="30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</row>
    <row r="223" spans="1:20">
      <c r="A223" s="223"/>
      <c r="B223" s="30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</row>
    <row r="224" spans="1:20">
      <c r="A224" s="223"/>
      <c r="B224" s="30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</row>
    <row r="225" spans="1:20">
      <c r="A225" s="223"/>
      <c r="B225" s="30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</row>
    <row r="226" spans="1:20">
      <c r="A226" s="223"/>
      <c r="B226" s="30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</row>
    <row r="227" spans="1:20">
      <c r="A227" s="223"/>
      <c r="B227" s="30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</row>
    <row r="228" spans="1:20">
      <c r="A228" s="223"/>
      <c r="B228" s="30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1:20">
      <c r="A229" s="223"/>
      <c r="B229" s="30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1:20">
      <c r="A230" s="223"/>
      <c r="B230" s="30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</row>
    <row r="231" spans="1:20">
      <c r="A231" s="223"/>
      <c r="B231" s="30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</row>
    <row r="232" spans="1:20">
      <c r="A232" s="223"/>
      <c r="B232" s="30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</row>
    <row r="233" spans="1:20">
      <c r="A233" s="223"/>
      <c r="B233" s="30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</row>
    <row r="234" spans="1:20">
      <c r="A234" s="223"/>
      <c r="B234" s="30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</row>
    <row r="235" spans="1:20">
      <c r="A235" s="223"/>
      <c r="B235" s="30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</row>
    <row r="236" spans="1:20">
      <c r="A236" s="223"/>
      <c r="B236" s="30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</row>
    <row r="237" spans="1:20">
      <c r="A237" s="223"/>
      <c r="B237" s="30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</row>
    <row r="238" spans="1:20">
      <c r="A238" s="223"/>
      <c r="B238" s="30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</row>
    <row r="239" spans="1:20">
      <c r="A239" s="223"/>
      <c r="B239" s="30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</row>
    <row r="240" spans="1:20">
      <c r="A240" s="223"/>
      <c r="B240" s="30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</row>
    <row r="241" spans="1:20">
      <c r="A241" s="223"/>
      <c r="B241" s="30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</row>
    <row r="242" spans="1:20">
      <c r="A242" s="223"/>
      <c r="B242" s="30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</row>
    <row r="243" spans="1:20">
      <c r="A243" s="223"/>
      <c r="B243" s="30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</row>
    <row r="244" spans="1:20">
      <c r="A244" s="223"/>
      <c r="B244" s="30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</row>
    <row r="245" spans="1:20">
      <c r="A245" s="223"/>
      <c r="B245" s="30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</row>
    <row r="246" spans="1:20">
      <c r="A246" s="223"/>
      <c r="B246" s="30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</row>
    <row r="247" spans="1:20">
      <c r="A247" s="223"/>
      <c r="B247" s="30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</row>
    <row r="248" spans="1:20">
      <c r="A248" s="223"/>
      <c r="B248" s="30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</row>
    <row r="249" spans="1:20">
      <c r="A249" s="223"/>
      <c r="B249" s="30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</row>
    <row r="250" spans="1:20">
      <c r="A250" s="223"/>
      <c r="B250" s="30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</row>
    <row r="251" spans="1:20">
      <c r="A251" s="223"/>
      <c r="B251" s="30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</row>
    <row r="252" spans="1:20">
      <c r="A252" s="223"/>
      <c r="B252" s="30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</row>
    <row r="253" spans="1:20">
      <c r="A253" s="223"/>
      <c r="B253" s="30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</row>
    <row r="254" spans="1:20">
      <c r="A254" s="223"/>
      <c r="B254" s="30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</row>
    <row r="255" spans="1:20">
      <c r="A255" s="223"/>
      <c r="B255" s="30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</row>
    <row r="256" spans="1:20">
      <c r="A256" s="223"/>
      <c r="B256" s="30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</row>
    <row r="257" spans="1:20">
      <c r="A257" s="223"/>
      <c r="B257" s="30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</row>
    <row r="258" spans="1:20">
      <c r="A258" s="223"/>
      <c r="B258" s="30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</row>
    <row r="259" spans="1:20">
      <c r="A259" s="223"/>
      <c r="B259" s="30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</row>
    <row r="260" spans="1:20">
      <c r="A260" s="223"/>
      <c r="B260" s="30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</row>
    <row r="261" spans="1:20">
      <c r="A261" s="223"/>
      <c r="B261" s="30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</row>
    <row r="262" spans="1:20">
      <c r="A262" s="223"/>
      <c r="B262" s="30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</row>
    <row r="263" spans="1:20">
      <c r="A263" s="223"/>
      <c r="B263" s="30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</row>
    <row r="264" spans="1:20">
      <c r="A264" s="223"/>
      <c r="B264" s="30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</row>
    <row r="265" spans="1:20">
      <c r="A265" s="223"/>
      <c r="B265" s="30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</row>
    <row r="266" spans="1:20">
      <c r="A266" s="223"/>
      <c r="B266" s="30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</row>
    <row r="267" spans="1:20">
      <c r="A267" s="223"/>
      <c r="B267" s="30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</row>
    <row r="268" spans="1:20">
      <c r="A268" s="223"/>
      <c r="B268" s="30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</row>
    <row r="269" spans="1:20">
      <c r="A269" s="223"/>
      <c r="B269" s="30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</row>
    <row r="270" spans="1:20">
      <c r="A270" s="223"/>
      <c r="B270" s="30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</row>
    <row r="271" spans="1:20">
      <c r="A271" s="223"/>
      <c r="B271" s="30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</row>
    <row r="272" spans="1:20">
      <c r="A272" s="223"/>
      <c r="B272" s="30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</row>
    <row r="273" spans="1:20">
      <c r="A273" s="223"/>
      <c r="B273" s="30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</row>
    <row r="274" spans="1:20">
      <c r="A274" s="223"/>
      <c r="B274" s="30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</row>
    <row r="275" spans="1:20">
      <c r="A275" s="223"/>
      <c r="B275" s="30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</row>
    <row r="276" spans="1:20">
      <c r="A276" s="223"/>
      <c r="B276" s="30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</row>
    <row r="277" spans="1:20">
      <c r="A277" s="223"/>
      <c r="B277" s="30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</row>
    <row r="278" spans="1:20">
      <c r="A278" s="223"/>
      <c r="B278" s="30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</row>
    <row r="279" spans="1:20">
      <c r="A279" s="223"/>
      <c r="B279" s="30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</row>
    <row r="280" spans="1:20">
      <c r="A280" s="223"/>
      <c r="B280" s="30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</row>
    <row r="281" spans="1:20">
      <c r="A281" s="223"/>
      <c r="B281" s="30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</row>
    <row r="282" spans="1:20">
      <c r="A282" s="223"/>
      <c r="B282" s="30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</row>
    <row r="283" spans="1:20">
      <c r="A283" s="223"/>
      <c r="B283" s="30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</row>
    <row r="284" spans="1:20">
      <c r="A284" s="223"/>
      <c r="B284" s="30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</row>
    <row r="285" spans="1:20">
      <c r="A285" s="223"/>
      <c r="B285" s="30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</row>
    <row r="286" spans="1:20">
      <c r="A286" s="223"/>
      <c r="B286" s="30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</row>
    <row r="287" spans="1:20">
      <c r="A287" s="223"/>
      <c r="B287" s="30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</row>
    <row r="288" spans="1:20">
      <c r="A288" s="223"/>
      <c r="B288" s="30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</row>
    <row r="289" spans="1:20">
      <c r="A289" s="223"/>
      <c r="B289" s="30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</row>
    <row r="290" spans="1:20">
      <c r="A290" s="223"/>
      <c r="B290" s="30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</row>
    <row r="291" spans="1:20">
      <c r="A291" s="223"/>
      <c r="B291" s="30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</row>
    <row r="292" spans="1:20">
      <c r="A292" s="223"/>
      <c r="B292" s="30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</row>
    <row r="293" spans="1:20">
      <c r="A293" s="223"/>
      <c r="B293" s="30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</row>
    <row r="294" spans="1:20">
      <c r="A294" s="223"/>
      <c r="B294" s="30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</row>
    <row r="295" spans="1:20">
      <c r="A295" s="223"/>
      <c r="B295" s="30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</row>
    <row r="296" spans="1:20">
      <c r="A296" s="223"/>
      <c r="B296" s="30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</row>
    <row r="297" spans="1:20">
      <c r="A297" s="223"/>
      <c r="B297" s="30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</row>
    <row r="298" spans="1:20">
      <c r="A298" s="223"/>
      <c r="B298" s="30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</row>
    <row r="299" spans="1:20">
      <c r="A299" s="223"/>
      <c r="B299" s="30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</row>
    <row r="300" spans="1:20">
      <c r="A300" s="223"/>
      <c r="B300" s="30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</row>
    <row r="301" spans="1:20">
      <c r="A301" s="223"/>
      <c r="B301" s="30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</row>
    <row r="302" spans="1:20">
      <c r="A302" s="223"/>
      <c r="B302" s="30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</row>
    <row r="303" spans="1:20">
      <c r="A303" s="223"/>
      <c r="B303" s="30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</row>
    <row r="304" spans="1:20">
      <c r="A304" s="223"/>
      <c r="B304" s="30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</row>
    <row r="305" spans="1:20">
      <c r="A305" s="223"/>
      <c r="B305" s="30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</row>
    <row r="306" spans="1:20">
      <c r="A306" s="223"/>
      <c r="B306" s="30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</row>
    <row r="307" spans="1:20">
      <c r="A307" s="223"/>
      <c r="B307" s="30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</row>
    <row r="308" spans="1:20">
      <c r="A308" s="223"/>
      <c r="B308" s="30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</row>
    <row r="309" spans="1:20">
      <c r="A309" s="223"/>
      <c r="B309" s="30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</row>
    <row r="310" spans="1:20">
      <c r="A310" s="223"/>
      <c r="B310" s="30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</row>
    <row r="311" spans="1:20">
      <c r="A311" s="223"/>
      <c r="B311" s="30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</row>
    <row r="312" spans="1:20">
      <c r="A312" s="223"/>
      <c r="B312" s="30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</row>
    <row r="313" spans="1:20">
      <c r="A313" s="223"/>
      <c r="B313" s="30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</row>
    <row r="314" spans="1:20">
      <c r="A314" s="223"/>
      <c r="B314" s="30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</row>
    <row r="315" spans="1:20">
      <c r="A315" s="223"/>
      <c r="B315" s="30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</row>
    <row r="316" spans="1:20">
      <c r="A316" s="223"/>
      <c r="B316" s="30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</row>
    <row r="317" spans="1:20">
      <c r="A317" s="223"/>
      <c r="B317" s="30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</row>
    <row r="318" spans="1:20">
      <c r="A318" s="223"/>
      <c r="B318" s="30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</row>
    <row r="319" spans="1:20">
      <c r="A319" s="223"/>
      <c r="B319" s="30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</row>
    <row r="320" spans="1:20">
      <c r="A320" s="223"/>
      <c r="B320" s="30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</row>
    <row r="321" spans="1:20">
      <c r="A321" s="223"/>
      <c r="B321" s="30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</row>
    <row r="322" spans="1:20">
      <c r="A322" s="223"/>
      <c r="B322" s="30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</row>
    <row r="323" spans="1:20">
      <c r="A323" s="223"/>
      <c r="B323" s="30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</row>
    <row r="324" spans="1:20">
      <c r="A324" s="223"/>
      <c r="B324" s="30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</row>
    <row r="325" spans="1:20">
      <c r="A325" s="223"/>
      <c r="B325" s="30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</row>
    <row r="326" spans="1:20">
      <c r="A326" s="223"/>
      <c r="B326" s="30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</row>
    <row r="327" spans="1:20">
      <c r="A327" s="223"/>
      <c r="B327" s="30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</row>
    <row r="328" spans="1:20">
      <c r="A328" s="223"/>
      <c r="B328" s="30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</row>
    <row r="329" spans="1:20">
      <c r="A329" s="223"/>
      <c r="B329" s="30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</row>
    <row r="330" spans="1:20">
      <c r="A330" s="223"/>
      <c r="B330" s="30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</row>
    <row r="331" spans="1:20">
      <c r="A331" s="223"/>
      <c r="B331" s="30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</row>
    <row r="332" spans="1:20">
      <c r="A332" s="223"/>
      <c r="B332" s="30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</row>
    <row r="333" spans="1:20">
      <c r="A333" s="223"/>
      <c r="B333" s="30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</row>
    <row r="334" spans="1:20">
      <c r="A334" s="223"/>
      <c r="B334" s="30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</row>
    <row r="335" spans="1:20">
      <c r="A335" s="223"/>
      <c r="B335" s="30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</row>
    <row r="336" spans="1:20">
      <c r="A336" s="223"/>
      <c r="B336" s="30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</row>
    <row r="337" spans="1:20">
      <c r="A337" s="223"/>
      <c r="B337" s="30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</row>
    <row r="338" spans="1:20">
      <c r="A338" s="223"/>
      <c r="B338" s="30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</row>
    <row r="339" spans="1:20">
      <c r="A339" s="223"/>
      <c r="B339" s="30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</row>
    <row r="340" spans="1:20">
      <c r="A340" s="223"/>
      <c r="B340" s="30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</row>
    <row r="341" spans="1:20">
      <c r="A341" s="223"/>
      <c r="B341" s="30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</row>
    <row r="342" spans="1:20">
      <c r="A342" s="223"/>
      <c r="B342" s="30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</row>
    <row r="343" spans="1:20">
      <c r="A343" s="223"/>
      <c r="B343" s="30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</row>
    <row r="344" spans="1:20">
      <c r="A344" s="223"/>
      <c r="B344" s="30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</row>
    <row r="345" spans="1:20">
      <c r="A345" s="223"/>
      <c r="B345" s="30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</row>
    <row r="346" spans="1:20">
      <c r="A346" s="223"/>
      <c r="B346" s="30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</row>
    <row r="347" spans="1:20">
      <c r="A347" s="223"/>
      <c r="B347" s="30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</row>
    <row r="348" spans="1:20">
      <c r="A348" s="223"/>
      <c r="B348" s="30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</row>
    <row r="349" spans="1:20">
      <c r="A349" s="223"/>
      <c r="B349" s="30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</row>
    <row r="350" spans="1:20">
      <c r="A350" s="223"/>
      <c r="B350" s="30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</row>
    <row r="351" spans="1:20">
      <c r="A351" s="223"/>
      <c r="B351" s="30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</row>
    <row r="352" spans="1:20">
      <c r="A352" s="223"/>
      <c r="B352" s="30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</row>
    <row r="353" spans="1:20">
      <c r="A353" s="223"/>
      <c r="B353" s="30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</row>
    <row r="354" spans="1:20">
      <c r="A354" s="223"/>
      <c r="B354" s="30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</row>
    <row r="355" spans="1:20">
      <c r="A355" s="223"/>
      <c r="B355" s="30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</row>
    <row r="356" spans="1:20">
      <c r="A356" s="223"/>
      <c r="B356" s="30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</row>
    <row r="357" spans="1:20">
      <c r="A357" s="223"/>
      <c r="B357" s="30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</row>
    <row r="358" spans="1:20">
      <c r="A358" s="223"/>
      <c r="B358" s="30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</row>
    <row r="359" spans="1:20">
      <c r="A359" s="223"/>
      <c r="B359" s="30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</row>
    <row r="360" spans="1:20">
      <c r="A360" s="223"/>
      <c r="B360" s="30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</row>
    <row r="361" spans="1:20">
      <c r="A361" s="223"/>
      <c r="B361" s="30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</row>
    <row r="362" spans="1:20">
      <c r="A362" s="223"/>
      <c r="B362" s="30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</row>
    <row r="363" spans="1:20">
      <c r="A363" s="223"/>
      <c r="B363" s="30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</row>
    <row r="364" spans="1:20">
      <c r="A364" s="223"/>
      <c r="B364" s="30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</row>
    <row r="365" spans="1:20">
      <c r="A365" s="223"/>
      <c r="B365" s="30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</row>
    <row r="366" spans="1:20">
      <c r="A366" s="223"/>
      <c r="B366" s="30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</row>
    <row r="367" spans="1:20">
      <c r="A367" s="223"/>
      <c r="B367" s="30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</row>
    <row r="368" spans="1:20">
      <c r="A368" s="223"/>
      <c r="B368" s="30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</row>
    <row r="369" spans="1:20">
      <c r="A369" s="223"/>
      <c r="B369" s="30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</row>
    <row r="370" spans="1:20">
      <c r="A370" s="223"/>
      <c r="B370" s="30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</row>
    <row r="371" spans="1:20">
      <c r="A371" s="223"/>
      <c r="B371" s="30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</row>
    <row r="372" spans="1:20">
      <c r="A372" s="223"/>
      <c r="B372" s="30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</row>
    <row r="373" spans="1:20">
      <c r="A373" s="223"/>
      <c r="B373" s="30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</row>
    <row r="374" spans="1:20">
      <c r="A374" s="223"/>
      <c r="B374" s="30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</row>
    <row r="375" spans="1:20">
      <c r="A375" s="223"/>
      <c r="B375" s="30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</row>
    <row r="376" spans="1:20">
      <c r="A376" s="223"/>
      <c r="B376" s="30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</row>
    <row r="377" spans="1:20">
      <c r="A377" s="223"/>
      <c r="B377" s="30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</row>
    <row r="378" spans="1:20">
      <c r="A378" s="223"/>
      <c r="B378" s="30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</row>
    <row r="379" spans="1:20">
      <c r="A379" s="223"/>
      <c r="B379" s="30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</row>
    <row r="380" spans="1:20">
      <c r="A380" s="223"/>
      <c r="B380" s="30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</row>
    <row r="381" spans="1:20">
      <c r="A381" s="223"/>
      <c r="B381" s="30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</row>
    <row r="382" spans="1:20">
      <c r="A382" s="223"/>
      <c r="B382" s="30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</row>
    <row r="383" spans="1:20">
      <c r="A383" s="223"/>
      <c r="B383" s="30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</row>
    <row r="384" spans="1:20">
      <c r="A384" s="223"/>
      <c r="B384" s="30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</row>
    <row r="385" spans="1:20">
      <c r="A385" s="223"/>
      <c r="B385" s="30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</row>
    <row r="386" spans="1:20">
      <c r="A386" s="223"/>
      <c r="B386" s="30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</row>
    <row r="387" spans="1:20">
      <c r="A387" s="223"/>
      <c r="B387" s="30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</row>
    <row r="388" spans="1:20">
      <c r="A388" s="223"/>
      <c r="B388" s="30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</row>
    <row r="389" spans="1:20">
      <c r="A389" s="223"/>
      <c r="B389" s="30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</row>
    <row r="390" spans="1:20">
      <c r="A390" s="223"/>
      <c r="B390" s="30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</row>
    <row r="391" spans="1:20">
      <c r="A391" s="223"/>
      <c r="B391" s="30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</row>
    <row r="392" spans="1:20">
      <c r="A392" s="223"/>
      <c r="B392" s="30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</row>
    <row r="393" spans="1:20">
      <c r="A393" s="223"/>
      <c r="B393" s="30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</row>
    <row r="394" spans="1:20">
      <c r="A394" s="223"/>
      <c r="B394" s="30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</row>
    <row r="395" spans="1:20">
      <c r="A395" s="223"/>
      <c r="B395" s="30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</row>
    <row r="396" spans="1:20">
      <c r="A396" s="223"/>
      <c r="B396" s="30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</row>
    <row r="397" spans="1:20">
      <c r="A397" s="223"/>
      <c r="B397" s="30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</row>
    <row r="398" spans="1:20">
      <c r="A398" s="223"/>
      <c r="B398" s="30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</row>
    <row r="399" spans="1:20">
      <c r="A399" s="223"/>
      <c r="B399" s="30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</row>
    <row r="400" spans="1:20">
      <c r="A400" s="223"/>
      <c r="B400" s="30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</row>
    <row r="401" spans="1:20">
      <c r="A401" s="223"/>
      <c r="B401" s="30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</row>
    <row r="402" spans="1:20">
      <c r="A402" s="223"/>
      <c r="B402" s="30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</row>
    <row r="403" spans="1:20">
      <c r="A403" s="223"/>
      <c r="B403" s="30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</row>
    <row r="404" spans="1:20">
      <c r="A404" s="223"/>
      <c r="B404" s="30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</row>
    <row r="405" spans="1:20">
      <c r="A405" s="223"/>
      <c r="B405" s="30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</row>
    <row r="406" spans="1:20">
      <c r="A406" s="223"/>
      <c r="B406" s="30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</row>
    <row r="407" spans="1:20">
      <c r="A407" s="223"/>
      <c r="B407" s="30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</row>
    <row r="408" spans="1:20">
      <c r="A408" s="223"/>
      <c r="B408" s="30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</row>
    <row r="409" spans="1:20">
      <c r="A409" s="223"/>
      <c r="B409" s="30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</row>
    <row r="410" spans="1:20">
      <c r="A410" s="223"/>
      <c r="B410" s="30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</row>
    <row r="411" spans="1:20">
      <c r="A411" s="223"/>
      <c r="B411" s="30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</row>
    <row r="412" spans="1:20">
      <c r="A412" s="223"/>
      <c r="B412" s="30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</row>
    <row r="413" spans="1:20">
      <c r="A413" s="223"/>
      <c r="B413" s="30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</row>
    <row r="414" spans="1:20">
      <c r="A414" s="223"/>
      <c r="B414" s="30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</row>
    <row r="415" spans="1:20">
      <c r="A415" s="223"/>
      <c r="B415" s="30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</row>
    <row r="416" spans="1:20">
      <c r="A416" s="223"/>
      <c r="B416" s="30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</row>
    <row r="417" spans="1:20">
      <c r="A417" s="223"/>
      <c r="B417" s="30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</row>
    <row r="418" spans="1:20">
      <c r="A418" s="223"/>
      <c r="B418" s="30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</row>
    <row r="419" spans="1:20">
      <c r="A419" s="223"/>
      <c r="B419" s="30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</row>
    <row r="420" spans="1:20">
      <c r="A420" s="223"/>
      <c r="B420" s="30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</row>
    <row r="421" spans="1:20">
      <c r="A421" s="223"/>
      <c r="B421" s="30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</row>
    <row r="422" spans="1:20">
      <c r="A422" s="223"/>
      <c r="B422" s="30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</row>
    <row r="423" spans="1:20">
      <c r="A423" s="223"/>
      <c r="B423" s="30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</row>
    <row r="424" spans="1:20">
      <c r="A424" s="223"/>
      <c r="B424" s="30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</row>
    <row r="425" spans="1:20">
      <c r="A425" s="223"/>
      <c r="B425" s="30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</row>
    <row r="426" spans="1:20">
      <c r="A426" s="223"/>
      <c r="B426" s="30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</row>
    <row r="427" spans="1:20">
      <c r="A427" s="223"/>
      <c r="B427" s="30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</row>
    <row r="428" spans="1:20">
      <c r="A428" s="223"/>
      <c r="B428" s="30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</row>
    <row r="429" spans="1:20">
      <c r="A429" s="223"/>
      <c r="B429" s="30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</row>
    <row r="430" spans="1:20">
      <c r="A430" s="223"/>
      <c r="B430" s="30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</row>
    <row r="431" spans="1:20">
      <c r="A431" s="223"/>
      <c r="B431" s="30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</row>
    <row r="432" spans="1:20">
      <c r="A432" s="223"/>
      <c r="B432" s="30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</row>
    <row r="433" spans="1:20">
      <c r="A433" s="223"/>
      <c r="B433" s="30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</row>
    <row r="434" spans="1:20">
      <c r="A434" s="223"/>
      <c r="B434" s="30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</row>
    <row r="435" spans="1:20">
      <c r="A435" s="223"/>
      <c r="B435" s="30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</row>
    <row r="436" spans="1:20">
      <c r="A436" s="223"/>
      <c r="B436" s="30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</row>
    <row r="437" spans="1:20">
      <c r="A437" s="223"/>
      <c r="B437" s="30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</row>
    <row r="438" spans="1:20">
      <c r="A438" s="223"/>
      <c r="B438" s="30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</row>
    <row r="439" spans="1:20">
      <c r="A439" s="223"/>
      <c r="B439" s="30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</row>
    <row r="440" spans="1:20">
      <c r="A440" s="223"/>
      <c r="B440" s="30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</row>
    <row r="441" spans="1:20">
      <c r="A441" s="223"/>
      <c r="B441" s="30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</row>
    <row r="442" spans="1:20">
      <c r="A442" s="223"/>
      <c r="B442" s="30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</row>
    <row r="443" spans="1:20">
      <c r="A443" s="223"/>
      <c r="B443" s="30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</row>
    <row r="444" spans="1:20">
      <c r="A444" s="223"/>
      <c r="B444" s="30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</row>
    <row r="445" spans="1:20">
      <c r="A445" s="223"/>
      <c r="B445" s="30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</row>
    <row r="446" spans="1:20">
      <c r="A446" s="223"/>
      <c r="B446" s="30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</row>
    <row r="447" spans="1:20">
      <c r="A447" s="223"/>
      <c r="B447" s="30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</row>
    <row r="448" spans="1:20">
      <c r="A448" s="223"/>
      <c r="B448" s="30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</row>
    <row r="449" spans="1:20">
      <c r="A449" s="223"/>
      <c r="B449" s="30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</row>
    <row r="450" spans="1:20">
      <c r="A450" s="223"/>
      <c r="B450" s="30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</row>
    <row r="451" spans="1:20">
      <c r="A451" s="223"/>
      <c r="B451" s="30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</row>
    <row r="452" spans="1:20">
      <c r="A452" s="223"/>
      <c r="B452" s="30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</row>
    <row r="453" spans="1:20">
      <c r="A453" s="223"/>
      <c r="B453" s="30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</row>
    <row r="454" spans="1:20">
      <c r="A454" s="223"/>
      <c r="B454" s="30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</row>
    <row r="455" spans="1:20">
      <c r="A455" s="223"/>
      <c r="B455" s="30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</row>
    <row r="456" spans="1:20">
      <c r="A456" s="223"/>
      <c r="B456" s="30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</row>
    <row r="457" spans="1:20">
      <c r="A457" s="223"/>
      <c r="B457" s="30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</row>
    <row r="458" spans="1:20">
      <c r="A458" s="223"/>
      <c r="B458" s="30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</row>
    <row r="459" spans="1:20">
      <c r="A459" s="223"/>
      <c r="B459" s="30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</row>
    <row r="460" spans="1:20">
      <c r="A460" s="223"/>
      <c r="B460" s="30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</row>
    <row r="461" spans="1:20">
      <c r="A461" s="223"/>
      <c r="B461" s="30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</row>
    <row r="462" spans="1:20">
      <c r="A462" s="223"/>
      <c r="B462" s="30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</row>
    <row r="463" spans="1:20">
      <c r="A463" s="223"/>
      <c r="B463" s="30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</row>
    <row r="464" spans="1:20">
      <c r="A464" s="223"/>
      <c r="B464" s="30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</row>
    <row r="465" spans="1:20">
      <c r="A465" s="223"/>
      <c r="B465" s="30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</row>
    <row r="466" spans="1:20">
      <c r="A466" s="223"/>
      <c r="B466" s="30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</row>
    <row r="467" spans="1:20">
      <c r="A467" s="223"/>
      <c r="B467" s="30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</row>
    <row r="468" spans="1:20">
      <c r="A468" s="223"/>
      <c r="B468" s="30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</row>
    <row r="469" spans="1:20">
      <c r="A469" s="223"/>
      <c r="B469" s="30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</row>
    <row r="470" spans="1:20">
      <c r="A470" s="223"/>
      <c r="B470" s="30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</row>
    <row r="471" spans="1:20">
      <c r="A471" s="223"/>
      <c r="B471" s="30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</row>
    <row r="472" spans="1:20">
      <c r="A472" s="223"/>
      <c r="B472" s="30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</row>
    <row r="473" spans="1:20">
      <c r="A473" s="223"/>
      <c r="B473" s="30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</row>
    <row r="474" spans="1:20">
      <c r="A474" s="223"/>
      <c r="B474" s="30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</row>
    <row r="475" spans="1:20">
      <c r="A475" s="223"/>
      <c r="B475" s="30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</row>
    <row r="476" spans="1:20">
      <c r="A476" s="223"/>
      <c r="B476" s="30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</row>
    <row r="477" spans="1:20">
      <c r="A477" s="223"/>
      <c r="B477" s="30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</row>
    <row r="478" spans="1:20">
      <c r="A478" s="223"/>
      <c r="B478" s="30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</row>
    <row r="479" spans="1:20">
      <c r="A479" s="223"/>
      <c r="B479" s="30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</row>
    <row r="480" spans="1:20">
      <c r="A480" s="223"/>
      <c r="B480" s="30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</row>
    <row r="481" spans="1:20">
      <c r="A481" s="223"/>
      <c r="B481" s="30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</row>
    <row r="482" spans="1:20">
      <c r="A482" s="223"/>
      <c r="B482" s="30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</row>
    <row r="483" spans="1:20">
      <c r="A483" s="223"/>
      <c r="B483" s="30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</row>
    <row r="484" spans="1:20">
      <c r="A484" s="223"/>
      <c r="B484" s="30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</row>
    <row r="485" spans="1:20">
      <c r="A485" s="223"/>
      <c r="B485" s="30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</row>
    <row r="486" spans="1:20">
      <c r="A486" s="223"/>
      <c r="B486" s="30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</row>
    <row r="487" spans="1:20">
      <c r="A487" s="223"/>
      <c r="B487" s="30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</row>
    <row r="488" spans="1:20">
      <c r="A488" s="223"/>
      <c r="B488" s="30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</row>
    <row r="489" spans="1:20">
      <c r="A489" s="223"/>
      <c r="B489" s="30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</row>
    <row r="490" spans="1:20">
      <c r="A490" s="223"/>
      <c r="B490" s="30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</row>
    <row r="491" spans="1:20">
      <c r="A491" s="223"/>
      <c r="B491" s="30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</row>
    <row r="492" spans="1:20">
      <c r="A492" s="223"/>
      <c r="B492" s="30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</row>
    <row r="493" spans="1:20">
      <c r="A493" s="223"/>
      <c r="B493" s="30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</row>
    <row r="494" spans="1:20">
      <c r="A494" s="223"/>
      <c r="B494" s="30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</row>
    <row r="495" spans="1:20">
      <c r="A495" s="223"/>
      <c r="B495" s="30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</row>
    <row r="496" spans="1:20">
      <c r="A496" s="223"/>
      <c r="B496" s="30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</row>
    <row r="497" spans="1:20">
      <c r="A497" s="223"/>
      <c r="B497" s="30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</row>
    <row r="498" spans="1:20">
      <c r="A498" s="223"/>
      <c r="B498" s="30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</row>
    <row r="499" spans="1:20">
      <c r="A499" s="223"/>
      <c r="B499" s="30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</row>
    <row r="500" spans="1:20">
      <c r="A500" s="223"/>
      <c r="B500" s="30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</row>
    <row r="501" spans="1:20">
      <c r="A501" s="223"/>
      <c r="B501" s="30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</row>
    <row r="502" spans="1:20">
      <c r="A502" s="223"/>
      <c r="B502" s="30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</row>
    <row r="503" spans="1:20">
      <c r="A503" s="223"/>
      <c r="B503" s="30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</row>
    <row r="504" spans="1:20">
      <c r="A504" s="223"/>
      <c r="B504" s="30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</row>
    <row r="505" spans="1:20">
      <c r="A505" s="223"/>
      <c r="B505" s="30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</row>
    <row r="506" spans="1:20">
      <c r="A506" s="223"/>
      <c r="B506" s="30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</row>
    <row r="507" spans="1:20">
      <c r="A507" s="223"/>
      <c r="B507" s="30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</row>
    <row r="508" spans="1:20">
      <c r="A508" s="223"/>
      <c r="B508" s="30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</row>
    <row r="509" spans="1:20">
      <c r="A509" s="223"/>
      <c r="B509" s="30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</row>
    <row r="510" spans="1:20">
      <c r="A510" s="223"/>
      <c r="B510" s="30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</row>
    <row r="511" spans="1:20">
      <c r="A511" s="223"/>
      <c r="B511" s="30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</row>
    <row r="512" spans="1:20">
      <c r="A512" s="223"/>
      <c r="B512" s="30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</row>
    <row r="513" spans="1:20">
      <c r="A513" s="223"/>
      <c r="B513" s="30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</row>
    <row r="514" spans="1:20">
      <c r="A514" s="223"/>
      <c r="B514" s="30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</row>
    <row r="515" spans="1:20">
      <c r="A515" s="223"/>
      <c r="B515" s="30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</row>
    <row r="516" spans="1:20">
      <c r="A516" s="223"/>
      <c r="B516" s="30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</row>
    <row r="517" spans="1:20">
      <c r="A517" s="223"/>
      <c r="B517" s="30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</row>
    <row r="518" spans="1:20">
      <c r="A518" s="223"/>
      <c r="B518" s="30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</row>
    <row r="519" spans="1:20">
      <c r="A519" s="223"/>
      <c r="B519" s="30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</row>
    <row r="520" spans="1:20">
      <c r="A520" s="223"/>
      <c r="B520" s="30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</row>
    <row r="521" spans="1:20">
      <c r="A521" s="223"/>
      <c r="B521" s="30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</row>
    <row r="522" spans="1:20">
      <c r="A522" s="223"/>
      <c r="B522" s="30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</row>
    <row r="523" spans="1:20">
      <c r="A523" s="223"/>
      <c r="B523" s="30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</row>
    <row r="524" spans="1:20">
      <c r="A524" s="223"/>
      <c r="B524" s="30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</row>
    <row r="525" spans="1:20">
      <c r="A525" s="223"/>
      <c r="B525" s="30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</row>
    <row r="526" spans="1:20">
      <c r="A526" s="223"/>
      <c r="B526" s="30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</row>
    <row r="527" spans="1:20">
      <c r="A527" s="223"/>
      <c r="B527" s="30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</row>
    <row r="528" spans="1:20">
      <c r="A528" s="223"/>
      <c r="B528" s="30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</row>
    <row r="529" spans="1:20">
      <c r="A529" s="223"/>
      <c r="B529" s="30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</row>
    <row r="530" spans="1:20">
      <c r="A530" s="223"/>
      <c r="B530" s="30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</row>
    <row r="531" spans="1:20">
      <c r="A531" s="223"/>
      <c r="B531" s="30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</row>
    <row r="532" spans="1:20">
      <c r="A532" s="223"/>
      <c r="B532" s="30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</row>
    <row r="533" spans="1:20">
      <c r="A533" s="223"/>
      <c r="B533" s="30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</row>
    <row r="534" spans="1:20">
      <c r="A534" s="223"/>
      <c r="B534" s="30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</row>
    <row r="535" spans="1:20">
      <c r="A535" s="223"/>
      <c r="B535" s="30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</row>
    <row r="536" spans="1:20">
      <c r="A536" s="223"/>
      <c r="B536" s="30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</row>
    <row r="537" spans="1:20">
      <c r="A537" s="223"/>
      <c r="B537" s="30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</row>
    <row r="538" spans="1:20">
      <c r="A538" s="223"/>
      <c r="B538" s="30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</row>
    <row r="539" spans="1:20">
      <c r="A539" s="223"/>
      <c r="B539" s="30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</row>
    <row r="540" spans="1:20">
      <c r="A540" s="223"/>
      <c r="B540" s="30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</row>
    <row r="541" spans="1:20">
      <c r="A541" s="223"/>
      <c r="B541" s="30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</row>
    <row r="542" spans="1:20">
      <c r="A542" s="223"/>
      <c r="B542" s="30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</row>
    <row r="543" spans="1:20">
      <c r="A543" s="223"/>
      <c r="B543" s="30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</row>
    <row r="544" spans="1:20">
      <c r="A544" s="223"/>
      <c r="B544" s="30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</row>
    <row r="545" spans="1:20">
      <c r="A545" s="223"/>
      <c r="B545" s="30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</row>
    <row r="546" spans="1:20">
      <c r="A546" s="223"/>
      <c r="B546" s="30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</row>
    <row r="547" spans="1:20">
      <c r="A547" s="223"/>
      <c r="B547" s="30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</row>
    <row r="548" spans="1:20">
      <c r="A548" s="223"/>
      <c r="B548" s="30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</row>
    <row r="549" spans="1:20">
      <c r="A549" s="223"/>
      <c r="B549" s="30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</row>
    <row r="550" spans="1:20">
      <c r="A550" s="223"/>
      <c r="B550" s="30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</row>
    <row r="551" spans="1:20">
      <c r="A551" s="223"/>
      <c r="B551" s="30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</row>
    <row r="552" spans="1:20">
      <c r="A552" s="223"/>
      <c r="B552" s="30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</row>
    <row r="553" spans="1:20">
      <c r="A553" s="223"/>
      <c r="B553" s="30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</row>
    <row r="554" spans="1:20">
      <c r="A554" s="223"/>
      <c r="B554" s="30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</row>
    <row r="555" spans="1:20">
      <c r="A555" s="223"/>
      <c r="B555" s="30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</row>
    <row r="556" spans="1:20">
      <c r="A556" s="223"/>
      <c r="B556" s="30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</row>
    <row r="557" spans="1:20">
      <c r="A557" s="223"/>
      <c r="B557" s="30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</row>
    <row r="558" spans="1:20">
      <c r="A558" s="223"/>
      <c r="B558" s="30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</row>
    <row r="559" spans="1:20">
      <c r="A559" s="223"/>
      <c r="B559" s="30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</row>
    <row r="560" spans="1:20">
      <c r="A560" s="223"/>
      <c r="B560" s="30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</row>
    <row r="561" spans="1:20">
      <c r="A561" s="223"/>
      <c r="B561" s="30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</row>
    <row r="562" spans="1:20">
      <c r="A562" s="223"/>
      <c r="B562" s="30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</row>
    <row r="563" spans="1:20">
      <c r="A563" s="223"/>
      <c r="B563" s="30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</row>
    <row r="564" spans="1:20">
      <c r="A564" s="223"/>
      <c r="B564" s="30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</row>
    <row r="565" spans="1:20">
      <c r="A565" s="223"/>
      <c r="B565" s="30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</row>
    <row r="566" spans="1:20">
      <c r="A566" s="223"/>
      <c r="B566" s="30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</row>
    <row r="567" spans="1:20">
      <c r="A567" s="223"/>
      <c r="B567" s="30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</row>
    <row r="568" spans="1:20">
      <c r="A568" s="223"/>
      <c r="B568" s="30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</row>
    <row r="569" spans="1:20">
      <c r="A569" s="223"/>
      <c r="B569" s="30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</row>
    <row r="570" spans="1:20">
      <c r="A570" s="223"/>
      <c r="B570" s="30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</row>
    <row r="571" spans="1:20">
      <c r="A571" s="223"/>
      <c r="B571" s="30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</row>
    <row r="572" spans="1:20">
      <c r="A572" s="223"/>
      <c r="B572" s="30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</row>
    <row r="573" spans="1:20">
      <c r="A573" s="223"/>
      <c r="B573" s="30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</row>
    <row r="574" spans="1:20">
      <c r="A574" s="223"/>
      <c r="B574" s="30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</row>
    <row r="575" spans="1:20">
      <c r="A575" s="223"/>
      <c r="B575" s="30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</row>
    <row r="576" spans="1:20">
      <c r="A576" s="223"/>
      <c r="B576" s="30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</row>
    <row r="577" spans="1:20">
      <c r="A577" s="223"/>
      <c r="B577" s="30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</row>
    <row r="578" spans="1:20">
      <c r="A578" s="223"/>
      <c r="B578" s="30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</row>
    <row r="579" spans="1:20">
      <c r="A579" s="223"/>
      <c r="B579" s="30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</row>
    <row r="580" spans="1:20">
      <c r="A580" s="223"/>
      <c r="B580" s="30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</row>
    <row r="581" spans="1:20">
      <c r="A581" s="223"/>
      <c r="B581" s="30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</row>
    <row r="582" spans="1:20">
      <c r="A582" s="223"/>
      <c r="B582" s="30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</row>
    <row r="583" spans="1:20">
      <c r="A583" s="223"/>
      <c r="B583" s="30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</row>
    <row r="584" spans="1:20">
      <c r="A584" s="223"/>
      <c r="B584" s="30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</row>
    <row r="585" spans="1:20">
      <c r="A585" s="223"/>
      <c r="B585" s="30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</row>
    <row r="586" spans="1:20">
      <c r="A586" s="223"/>
      <c r="B586" s="30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</row>
    <row r="587" spans="1:20">
      <c r="A587" s="223"/>
      <c r="B587" s="30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</row>
    <row r="588" spans="1:20">
      <c r="A588" s="223"/>
      <c r="B588" s="30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</row>
    <row r="589" spans="1:20">
      <c r="A589" s="223"/>
      <c r="B589" s="30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</row>
    <row r="590" spans="1:20">
      <c r="A590" s="223"/>
      <c r="B590" s="30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</row>
    <row r="591" spans="1:20">
      <c r="A591" s="223"/>
      <c r="B591" s="30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</row>
    <row r="592" spans="1:20">
      <c r="A592" s="223"/>
      <c r="B592" s="30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</row>
    <row r="593" spans="1:20">
      <c r="A593" s="223"/>
      <c r="B593" s="30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</row>
    <row r="594" spans="1:20">
      <c r="A594" s="223"/>
      <c r="B594" s="30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</row>
    <row r="595" spans="1:20">
      <c r="A595" s="223"/>
      <c r="B595" s="30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</row>
    <row r="596" spans="1:20">
      <c r="A596" s="223"/>
      <c r="B596" s="30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</row>
    <row r="597" spans="1:20">
      <c r="A597" s="223"/>
      <c r="B597" s="30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</row>
    <row r="598" spans="1:20">
      <c r="A598" s="223"/>
      <c r="B598" s="30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</row>
    <row r="599" spans="1:20">
      <c r="A599" s="223"/>
      <c r="B599" s="30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</row>
    <row r="600" spans="1:20">
      <c r="A600" s="223"/>
      <c r="B600" s="30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</row>
    <row r="601" spans="1:20">
      <c r="A601" s="223"/>
      <c r="B601" s="30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</row>
    <row r="602" spans="1:20">
      <c r="A602" s="223"/>
      <c r="B602" s="30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</row>
    <row r="603" spans="1:20">
      <c r="A603" s="223"/>
      <c r="B603" s="30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</row>
    <row r="604" spans="1:20">
      <c r="A604" s="223"/>
      <c r="B604" s="30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</row>
    <row r="605" spans="1:20">
      <c r="A605" s="223"/>
      <c r="B605" s="30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</row>
    <row r="606" spans="1:20">
      <c r="A606" s="223"/>
      <c r="B606" s="30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</row>
    <row r="607" spans="1:20">
      <c r="A607" s="223"/>
      <c r="B607" s="30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</row>
    <row r="608" spans="1:20">
      <c r="A608" s="223"/>
      <c r="B608" s="30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</row>
    <row r="609" spans="1:20">
      <c r="A609" s="223"/>
      <c r="B609" s="30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</row>
    <row r="610" spans="1:20">
      <c r="A610" s="223"/>
      <c r="B610" s="30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</row>
    <row r="611" spans="1:20">
      <c r="A611" s="223"/>
      <c r="B611" s="30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</row>
    <row r="612" spans="1:20">
      <c r="A612" s="223"/>
      <c r="B612" s="30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</row>
    <row r="613" spans="1:20">
      <c r="A613" s="223"/>
      <c r="B613" s="30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</row>
    <row r="614" spans="1:20">
      <c r="A614" s="223"/>
      <c r="B614" s="30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</row>
    <row r="615" spans="1:20">
      <c r="A615" s="223"/>
      <c r="B615" s="30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</row>
    <row r="616" spans="1:20">
      <c r="A616" s="223"/>
      <c r="B616" s="30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</row>
    <row r="617" spans="1:20">
      <c r="A617" s="223"/>
      <c r="B617" s="30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</row>
    <row r="618" spans="1:20">
      <c r="A618" s="223"/>
      <c r="B618" s="30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</row>
    <row r="619" spans="1:20">
      <c r="A619" s="223"/>
      <c r="B619" s="30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</row>
  </sheetData>
  <mergeCells count="10">
    <mergeCell ref="A49:B49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4" right="0.4" top="0.28000000000000003" bottom="0.32" header="0" footer="0"/>
  <pageSetup paperSize="9" scale="5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102"/>
  <sheetViews>
    <sheetView showGridLines="0" view="pageBreakPreview" zoomScale="75" zoomScaleNormal="75" zoomScaleSheetLayoutView="75" workbookViewId="0">
      <selection activeCell="F8" sqref="F8"/>
    </sheetView>
  </sheetViews>
  <sheetFormatPr baseColWidth="10" defaultColWidth="11.42578125" defaultRowHeight="12.75"/>
  <cols>
    <col min="1" max="1" width="42.28515625" style="179" customWidth="1"/>
    <col min="2" max="13" width="15.7109375" style="179" customWidth="1"/>
    <col min="14" max="18" width="8.5703125" style="179" customWidth="1"/>
    <col min="19" max="16384" width="11.42578125" style="179"/>
  </cols>
  <sheetData>
    <row r="1" spans="1:22" s="178" customFormat="1" ht="18">
      <c r="A1" s="515" t="s">
        <v>284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393"/>
      <c r="O1" s="393"/>
      <c r="P1" s="393"/>
      <c r="Q1" s="393"/>
      <c r="R1" s="393"/>
      <c r="S1" s="393"/>
      <c r="T1" s="393"/>
      <c r="U1" s="393"/>
      <c r="V1" s="393"/>
    </row>
    <row r="2" spans="1:22" ht="12.75" customHeight="1">
      <c r="A2" s="394"/>
      <c r="B2" s="394"/>
      <c r="C2" s="394"/>
      <c r="D2" s="394"/>
      <c r="E2" s="394"/>
      <c r="F2" s="394"/>
      <c r="G2" s="394"/>
      <c r="H2" s="394"/>
      <c r="I2" s="394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ht="15" customHeight="1">
      <c r="A3" s="514" t="s">
        <v>336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392"/>
      <c r="O3" s="392"/>
      <c r="P3" s="392"/>
      <c r="Q3" s="392"/>
      <c r="R3" s="392"/>
      <c r="S3" s="392"/>
      <c r="T3" s="392"/>
      <c r="U3" s="392"/>
      <c r="V3" s="392"/>
    </row>
    <row r="4" spans="1:22" ht="13.5" customHeight="1" thickBot="1">
      <c r="A4" s="531"/>
      <c r="B4" s="531"/>
      <c r="C4" s="531"/>
      <c r="D4" s="531"/>
      <c r="E4" s="531"/>
      <c r="F4" s="531"/>
      <c r="G4" s="531"/>
      <c r="H4" s="531"/>
      <c r="I4" s="531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</row>
    <row r="5" spans="1:22" s="180" customFormat="1" ht="33" customHeight="1">
      <c r="A5" s="395"/>
      <c r="B5" s="532" t="s">
        <v>54</v>
      </c>
      <c r="C5" s="533"/>
      <c r="D5" s="533"/>
      <c r="E5" s="533"/>
      <c r="F5" s="533"/>
      <c r="G5" s="533"/>
      <c r="H5" s="533"/>
      <c r="I5" s="533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</row>
    <row r="6" spans="1:22" s="180" customFormat="1" ht="33" customHeight="1">
      <c r="A6" s="397" t="s">
        <v>40</v>
      </c>
      <c r="B6" s="534" t="s">
        <v>57</v>
      </c>
      <c r="C6" s="535"/>
      <c r="D6" s="534" t="s">
        <v>148</v>
      </c>
      <c r="E6" s="535"/>
      <c r="F6" s="534" t="s">
        <v>56</v>
      </c>
      <c r="G6" s="535"/>
      <c r="H6" s="534" t="s">
        <v>149</v>
      </c>
      <c r="I6" s="53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</row>
    <row r="7" spans="1:22" s="180" customFormat="1" ht="33" customHeight="1" thickBot="1">
      <c r="A7" s="398"/>
      <c r="B7" s="399">
        <v>2017</v>
      </c>
      <c r="C7" s="399">
        <v>2018</v>
      </c>
      <c r="D7" s="399">
        <v>2017</v>
      </c>
      <c r="E7" s="399">
        <v>2018</v>
      </c>
      <c r="F7" s="399">
        <v>2017</v>
      </c>
      <c r="G7" s="399">
        <v>2018</v>
      </c>
      <c r="H7" s="399">
        <v>2017</v>
      </c>
      <c r="I7" s="400">
        <v>2018</v>
      </c>
      <c r="J7" s="401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</row>
    <row r="8" spans="1:22" ht="22.5" customHeight="1">
      <c r="A8" s="402" t="s">
        <v>253</v>
      </c>
      <c r="B8" s="403">
        <v>10.4901327907435</v>
      </c>
      <c r="C8" s="403">
        <v>10.28590582057611</v>
      </c>
      <c r="D8" s="403">
        <v>46.686862442175482</v>
      </c>
      <c r="E8" s="403">
        <v>46.745293527166652</v>
      </c>
      <c r="F8" s="404">
        <v>9.1036019375082962</v>
      </c>
      <c r="G8" s="403">
        <v>9.3414490784313262</v>
      </c>
      <c r="H8" s="403">
        <v>12.873033830410618</v>
      </c>
      <c r="I8" s="405">
        <v>12.527045048691111</v>
      </c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</row>
    <row r="9" spans="1:22">
      <c r="A9" s="406" t="s">
        <v>254</v>
      </c>
      <c r="B9" s="407">
        <v>25.364460096356055</v>
      </c>
      <c r="C9" s="407">
        <v>24.436970955221607</v>
      </c>
      <c r="D9" s="407">
        <v>46.916080384083472</v>
      </c>
      <c r="E9" s="407">
        <v>47.726320311581667</v>
      </c>
      <c r="F9" s="404">
        <v>11.115131081366981</v>
      </c>
      <c r="G9" s="407">
        <v>11.4691979049355</v>
      </c>
      <c r="H9" s="407">
        <v>9.3556988412323108</v>
      </c>
      <c r="I9" s="408">
        <v>9.4817201733091121</v>
      </c>
      <c r="J9" s="392"/>
      <c r="K9" s="392"/>
      <c r="L9" s="392"/>
      <c r="M9" s="392"/>
      <c r="N9" s="392"/>
      <c r="O9" s="409"/>
      <c r="P9" s="409"/>
      <c r="Q9" s="409"/>
      <c r="R9" s="409"/>
      <c r="S9" s="409"/>
      <c r="T9" s="409"/>
      <c r="U9" s="409"/>
      <c r="V9" s="409"/>
    </row>
    <row r="10" spans="1:22">
      <c r="A10" s="406" t="s">
        <v>255</v>
      </c>
      <c r="B10" s="407">
        <v>25.371874569833881</v>
      </c>
      <c r="C10" s="407">
        <v>24.63867860622571</v>
      </c>
      <c r="D10" s="407">
        <v>49.151572196599147</v>
      </c>
      <c r="E10" s="407">
        <v>49.658192542465436</v>
      </c>
      <c r="F10" s="404">
        <v>12.405752344683583</v>
      </c>
      <c r="G10" s="407">
        <v>12.564955884536493</v>
      </c>
      <c r="H10" s="407">
        <v>8.736842523382176</v>
      </c>
      <c r="I10" s="408">
        <v>8.9013744140223103</v>
      </c>
      <c r="J10" s="392"/>
      <c r="K10" s="392"/>
      <c r="L10" s="392"/>
      <c r="M10" s="392"/>
      <c r="N10" s="392"/>
      <c r="O10" s="409"/>
      <c r="P10" s="409"/>
      <c r="Q10" s="409"/>
      <c r="R10" s="409"/>
      <c r="S10" s="409"/>
      <c r="T10" s="409"/>
      <c r="U10" s="409"/>
      <c r="V10" s="409"/>
    </row>
    <row r="11" spans="1:22">
      <c r="A11" s="406" t="s">
        <v>256</v>
      </c>
      <c r="B11" s="407">
        <v>1.5946306229561238</v>
      </c>
      <c r="C11" s="407">
        <v>1.4460729248055852</v>
      </c>
      <c r="D11" s="407">
        <v>54.316801035777537</v>
      </c>
      <c r="E11" s="407">
        <v>53.840552991974121</v>
      </c>
      <c r="F11" s="404">
        <v>17.351114536112938</v>
      </c>
      <c r="G11" s="407">
        <v>18.579179880000609</v>
      </c>
      <c r="H11" s="407">
        <v>19.842215913878263</v>
      </c>
      <c r="I11" s="408">
        <v>18.436823538576061</v>
      </c>
      <c r="J11" s="392"/>
      <c r="K11" s="392"/>
      <c r="L11" s="392"/>
      <c r="M11" s="392"/>
      <c r="N11" s="392"/>
      <c r="O11" s="409"/>
      <c r="P11" s="409"/>
      <c r="Q11" s="409"/>
      <c r="R11" s="409"/>
      <c r="S11" s="409"/>
      <c r="T11" s="409"/>
      <c r="U11" s="409"/>
      <c r="V11" s="409"/>
    </row>
    <row r="12" spans="1:22">
      <c r="A12" s="406" t="s">
        <v>257</v>
      </c>
      <c r="B12" s="407">
        <v>29.39420708190395</v>
      </c>
      <c r="C12" s="407">
        <v>32.650451909457651</v>
      </c>
      <c r="D12" s="407">
        <v>26.65323955446004</v>
      </c>
      <c r="E12" s="407">
        <v>25.059203792187525</v>
      </c>
      <c r="F12" s="404">
        <v>20.003231424570917</v>
      </c>
      <c r="G12" s="407">
        <v>19.385709356113757</v>
      </c>
      <c r="H12" s="407">
        <v>9.1170450840443902</v>
      </c>
      <c r="I12" s="408">
        <v>8.8863277065239483</v>
      </c>
      <c r="J12" s="392"/>
      <c r="K12" s="392"/>
      <c r="L12" s="392"/>
      <c r="M12" s="392"/>
      <c r="N12" s="392"/>
      <c r="O12" s="409"/>
      <c r="P12" s="409"/>
      <c r="Q12" s="409"/>
      <c r="R12" s="409"/>
      <c r="S12" s="409"/>
      <c r="T12" s="409"/>
      <c r="U12" s="409"/>
      <c r="V12" s="409"/>
    </row>
    <row r="13" spans="1:22">
      <c r="A13" s="406" t="s">
        <v>258</v>
      </c>
      <c r="B13" s="407">
        <v>3.9413567819790938</v>
      </c>
      <c r="C13" s="407">
        <v>3.6700723656714533</v>
      </c>
      <c r="D13" s="407">
        <v>58.160889293119631</v>
      </c>
      <c r="E13" s="407">
        <v>58.390929671885807</v>
      </c>
      <c r="F13" s="404">
        <v>15.080542451957605</v>
      </c>
      <c r="G13" s="407">
        <v>15.495384790684188</v>
      </c>
      <c r="H13" s="407">
        <v>18.466169807372413</v>
      </c>
      <c r="I13" s="408">
        <v>17.881237510141084</v>
      </c>
      <c r="J13" s="392"/>
      <c r="K13" s="392"/>
      <c r="L13" s="392"/>
      <c r="M13" s="392"/>
      <c r="N13" s="392"/>
      <c r="O13" s="409"/>
      <c r="P13" s="409"/>
      <c r="Q13" s="409"/>
      <c r="R13" s="409"/>
      <c r="S13" s="409"/>
      <c r="T13" s="409"/>
      <c r="U13" s="409"/>
      <c r="V13" s="409"/>
    </row>
    <row r="14" spans="1:22">
      <c r="A14" s="406" t="s">
        <v>33</v>
      </c>
      <c r="B14" s="407">
        <v>37.493422855468914</v>
      </c>
      <c r="C14" s="407">
        <v>36.536867568581883</v>
      </c>
      <c r="D14" s="407">
        <v>37.495104546209284</v>
      </c>
      <c r="E14" s="407">
        <v>38.648896038548401</v>
      </c>
      <c r="F14" s="404">
        <v>7.3804385786148883</v>
      </c>
      <c r="G14" s="407">
        <v>7.7176405558484724</v>
      </c>
      <c r="H14" s="407">
        <v>11.361939709041884</v>
      </c>
      <c r="I14" s="408">
        <v>11.349963650962906</v>
      </c>
      <c r="J14" s="392"/>
      <c r="K14" s="392"/>
      <c r="L14" s="392"/>
      <c r="M14" s="392"/>
      <c r="N14" s="392"/>
      <c r="O14" s="409"/>
      <c r="P14" s="409"/>
      <c r="Q14" s="409"/>
      <c r="R14" s="409"/>
      <c r="S14" s="409"/>
      <c r="T14" s="409"/>
      <c r="U14" s="409"/>
      <c r="V14" s="409"/>
    </row>
    <row r="15" spans="1:22">
      <c r="A15" s="406" t="s">
        <v>259</v>
      </c>
      <c r="B15" s="407">
        <v>10.021724615062972</v>
      </c>
      <c r="C15" s="407">
        <v>9.2931303379798802</v>
      </c>
      <c r="D15" s="407">
        <v>49.475770395165853</v>
      </c>
      <c r="E15" s="407">
        <v>49.242057325484353</v>
      </c>
      <c r="F15" s="404">
        <v>16.577396297071708</v>
      </c>
      <c r="G15" s="407">
        <v>17.43305137733212</v>
      </c>
      <c r="H15" s="407">
        <v>18.291106836044385</v>
      </c>
      <c r="I15" s="408">
        <v>17.852537137778629</v>
      </c>
      <c r="J15" s="392"/>
      <c r="K15" s="392"/>
      <c r="L15" s="392"/>
      <c r="M15" s="392"/>
      <c r="N15" s="392"/>
      <c r="O15" s="409"/>
      <c r="P15" s="409"/>
      <c r="Q15" s="409"/>
      <c r="R15" s="409"/>
      <c r="S15" s="409"/>
      <c r="T15" s="409"/>
      <c r="U15" s="409"/>
      <c r="V15" s="409"/>
    </row>
    <row r="16" spans="1:22">
      <c r="A16" s="406" t="s">
        <v>260</v>
      </c>
      <c r="B16" s="407">
        <v>1.1866424580889712</v>
      </c>
      <c r="C16" s="407">
        <v>1.1568059238068575</v>
      </c>
      <c r="D16" s="407">
        <v>51.752156427572103</v>
      </c>
      <c r="E16" s="407">
        <v>51.712751124988699</v>
      </c>
      <c r="F16" s="404">
        <v>21.37477225077906</v>
      </c>
      <c r="G16" s="407">
        <v>21.114539988729359</v>
      </c>
      <c r="H16" s="407">
        <v>19.467275349239628</v>
      </c>
      <c r="I16" s="408">
        <v>19.238607039970404</v>
      </c>
      <c r="J16" s="392"/>
      <c r="K16" s="392"/>
      <c r="L16" s="392"/>
      <c r="M16" s="392"/>
      <c r="N16" s="392"/>
      <c r="O16" s="409"/>
      <c r="P16" s="409"/>
      <c r="Q16" s="409"/>
      <c r="R16" s="409"/>
      <c r="S16" s="409"/>
      <c r="T16" s="409"/>
      <c r="U16" s="409"/>
      <c r="V16" s="409"/>
    </row>
    <row r="17" spans="1:22">
      <c r="A17" s="406" t="s">
        <v>261</v>
      </c>
      <c r="B17" s="407">
        <v>2.3369462714869313</v>
      </c>
      <c r="C17" s="407">
        <v>2.259385671888301</v>
      </c>
      <c r="D17" s="407">
        <v>49.688450285632669</v>
      </c>
      <c r="E17" s="407">
        <v>47.935349355336299</v>
      </c>
      <c r="F17" s="404">
        <v>19.799562593006005</v>
      </c>
      <c r="G17" s="407">
        <v>20.742435950829773</v>
      </c>
      <c r="H17" s="407">
        <v>12.726351577756443</v>
      </c>
      <c r="I17" s="408">
        <v>11.966403286284081</v>
      </c>
      <c r="J17" s="392"/>
      <c r="K17" s="392"/>
      <c r="L17" s="392"/>
      <c r="M17" s="392"/>
      <c r="N17" s="392"/>
      <c r="O17" s="409"/>
      <c r="P17" s="409"/>
      <c r="Q17" s="409"/>
      <c r="R17" s="409"/>
      <c r="S17" s="409"/>
      <c r="T17" s="409"/>
      <c r="U17" s="409"/>
      <c r="V17" s="409"/>
    </row>
    <row r="18" spans="1:22">
      <c r="A18" s="406" t="s">
        <v>34</v>
      </c>
      <c r="B18" s="407">
        <v>2.7666819289373206</v>
      </c>
      <c r="C18" s="407">
        <v>2.4042464404860313</v>
      </c>
      <c r="D18" s="407">
        <v>56.743976699293107</v>
      </c>
      <c r="E18" s="407">
        <v>56.902072993497384</v>
      </c>
      <c r="F18" s="404">
        <v>15.659488632878194</v>
      </c>
      <c r="G18" s="407">
        <v>16.043400552110334</v>
      </c>
      <c r="H18" s="407">
        <v>16.59766303503838</v>
      </c>
      <c r="I18" s="408">
        <v>15.305293633757985</v>
      </c>
      <c r="J18" s="392"/>
      <c r="K18" s="392"/>
      <c r="L18" s="392"/>
      <c r="M18" s="392"/>
      <c r="N18" s="392"/>
      <c r="O18" s="409"/>
      <c r="P18" s="409"/>
      <c r="Q18" s="409"/>
      <c r="R18" s="409"/>
      <c r="S18" s="409"/>
      <c r="T18" s="409"/>
      <c r="U18" s="409"/>
      <c r="V18" s="409"/>
    </row>
    <row r="19" spans="1:22">
      <c r="A19" s="406" t="s">
        <v>262</v>
      </c>
      <c r="B19" s="407">
        <v>1.2085093516459027</v>
      </c>
      <c r="C19" s="407">
        <v>1.0733448384669939</v>
      </c>
      <c r="D19" s="407">
        <v>55.669039274562529</v>
      </c>
      <c r="E19" s="407">
        <v>55.608773679190634</v>
      </c>
      <c r="F19" s="404">
        <v>20.657895968031699</v>
      </c>
      <c r="G19" s="407">
        <v>21.082456700721778</v>
      </c>
      <c r="H19" s="407">
        <v>17.998276760868741</v>
      </c>
      <c r="I19" s="408">
        <v>16.984642621330806</v>
      </c>
      <c r="J19" s="392"/>
      <c r="K19" s="392"/>
      <c r="L19" s="392"/>
      <c r="M19" s="392"/>
      <c r="N19" s="392"/>
      <c r="O19" s="409"/>
      <c r="P19" s="409"/>
      <c r="Q19" s="409"/>
      <c r="R19" s="409"/>
      <c r="S19" s="409"/>
      <c r="T19" s="409"/>
      <c r="U19" s="409"/>
      <c r="V19" s="409"/>
    </row>
    <row r="20" spans="1:22">
      <c r="A20" s="406" t="s">
        <v>121</v>
      </c>
      <c r="B20" s="407">
        <v>1.7613261507217468</v>
      </c>
      <c r="C20" s="407">
        <v>1.9156077830084814</v>
      </c>
      <c r="D20" s="407">
        <v>57.889219009864959</v>
      </c>
      <c r="E20" s="407">
        <v>59.053096421221007</v>
      </c>
      <c r="F20" s="404">
        <v>16.392969088929767</v>
      </c>
      <c r="G20" s="407">
        <v>16.543930658328698</v>
      </c>
      <c r="H20" s="407">
        <v>17.769780172567785</v>
      </c>
      <c r="I20" s="408">
        <v>16.169228260379182</v>
      </c>
      <c r="J20" s="392"/>
      <c r="K20" s="392"/>
      <c r="L20" s="392"/>
      <c r="M20" s="392"/>
      <c r="N20" s="392"/>
      <c r="O20" s="409"/>
      <c r="P20" s="409"/>
      <c r="Q20" s="409"/>
      <c r="R20" s="409"/>
      <c r="S20" s="409"/>
      <c r="T20" s="409"/>
      <c r="U20" s="409"/>
      <c r="V20" s="409"/>
    </row>
    <row r="21" spans="1:22">
      <c r="A21" s="406" t="s">
        <v>42</v>
      </c>
      <c r="B21" s="407">
        <v>13.806637582068197</v>
      </c>
      <c r="C21" s="407">
        <v>13.438839839424894</v>
      </c>
      <c r="D21" s="407">
        <v>45.902760158963609</v>
      </c>
      <c r="E21" s="407">
        <v>45.617198261415865</v>
      </c>
      <c r="F21" s="404">
        <v>14.398776200548932</v>
      </c>
      <c r="G21" s="407">
        <v>15.16269687307798</v>
      </c>
      <c r="H21" s="407">
        <v>15.635670374585253</v>
      </c>
      <c r="I21" s="408">
        <v>14.08608836426378</v>
      </c>
      <c r="J21" s="392"/>
      <c r="K21" s="392"/>
      <c r="L21" s="392"/>
      <c r="M21" s="392"/>
      <c r="N21" s="392"/>
      <c r="O21" s="409"/>
      <c r="P21" s="409"/>
      <c r="Q21" s="409"/>
      <c r="R21" s="409"/>
      <c r="S21" s="409"/>
      <c r="T21" s="409"/>
      <c r="U21" s="409"/>
      <c r="V21" s="409"/>
    </row>
    <row r="22" spans="1:22">
      <c r="A22" s="406" t="s">
        <v>263</v>
      </c>
      <c r="B22" s="407">
        <v>1.7331604205772801</v>
      </c>
      <c r="C22" s="407">
        <v>1.5251024034486522</v>
      </c>
      <c r="D22" s="407">
        <v>47.047558031478047</v>
      </c>
      <c r="E22" s="407">
        <v>48.069638952679824</v>
      </c>
      <c r="F22" s="404">
        <v>26.328118961473645</v>
      </c>
      <c r="G22" s="407">
        <v>27.543070882968113</v>
      </c>
      <c r="H22" s="407">
        <v>14.360703064562092</v>
      </c>
      <c r="I22" s="408">
        <v>11.931427802925171</v>
      </c>
      <c r="J22" s="392"/>
      <c r="K22" s="392"/>
      <c r="L22" s="392"/>
      <c r="M22" s="392"/>
      <c r="N22" s="392"/>
      <c r="O22" s="409"/>
      <c r="P22" s="409"/>
      <c r="Q22" s="409"/>
      <c r="R22" s="409"/>
      <c r="S22" s="409"/>
      <c r="T22" s="409"/>
      <c r="U22" s="409"/>
      <c r="V22" s="409"/>
    </row>
    <row r="23" spans="1:22">
      <c r="A23" s="410" t="s">
        <v>264</v>
      </c>
      <c r="B23" s="407">
        <v>1.8476975316285611</v>
      </c>
      <c r="C23" s="407">
        <v>1.6438119257199473</v>
      </c>
      <c r="D23" s="407">
        <v>45.699239466654063</v>
      </c>
      <c r="E23" s="407">
        <v>46.919324242893722</v>
      </c>
      <c r="F23" s="404">
        <v>27.378408618376969</v>
      </c>
      <c r="G23" s="407">
        <v>28.83346870834923</v>
      </c>
      <c r="H23" s="407">
        <v>13.748489458817801</v>
      </c>
      <c r="I23" s="408">
        <v>10.902334051797251</v>
      </c>
      <c r="J23" s="392"/>
      <c r="K23" s="392"/>
      <c r="L23" s="392"/>
      <c r="M23" s="392"/>
      <c r="N23" s="392"/>
      <c r="O23" s="409"/>
      <c r="P23" s="409"/>
      <c r="Q23" s="409"/>
      <c r="R23" s="409"/>
      <c r="S23" s="409"/>
      <c r="T23" s="409"/>
      <c r="U23" s="409"/>
      <c r="V23" s="409"/>
    </row>
    <row r="24" spans="1:22">
      <c r="A24" s="406" t="s">
        <v>265</v>
      </c>
      <c r="B24" s="407">
        <v>0.45259956477409674</v>
      </c>
      <c r="C24" s="407">
        <v>0.50700372632626411</v>
      </c>
      <c r="D24" s="407">
        <v>53.161279595619106</v>
      </c>
      <c r="E24" s="407">
        <v>53.100425575898811</v>
      </c>
      <c r="F24" s="404">
        <v>21.040909770232947</v>
      </c>
      <c r="G24" s="407">
        <v>21.525425193549673</v>
      </c>
      <c r="H24" s="407">
        <v>20.206500939427219</v>
      </c>
      <c r="I24" s="408">
        <v>19.076313303867721</v>
      </c>
      <c r="J24" s="392"/>
      <c r="K24" s="392"/>
      <c r="L24" s="392"/>
      <c r="M24" s="392"/>
      <c r="N24" s="392"/>
      <c r="O24" s="409"/>
      <c r="P24" s="409"/>
      <c r="Q24" s="409"/>
      <c r="R24" s="409"/>
      <c r="S24" s="409"/>
      <c r="T24" s="409"/>
      <c r="U24" s="409"/>
      <c r="V24" s="409"/>
    </row>
    <row r="25" spans="1:22">
      <c r="A25" s="406" t="s">
        <v>36</v>
      </c>
      <c r="B25" s="407">
        <v>0.8814958766598191</v>
      </c>
      <c r="C25" s="407">
        <v>1.2691496224132006</v>
      </c>
      <c r="D25" s="407">
        <v>55.820117491192988</v>
      </c>
      <c r="E25" s="407">
        <v>57.557429239199131</v>
      </c>
      <c r="F25" s="404">
        <v>19.554880689326954</v>
      </c>
      <c r="G25" s="407">
        <v>19.206439467087922</v>
      </c>
      <c r="H25" s="407">
        <v>19.46550718756383</v>
      </c>
      <c r="I25" s="408">
        <v>16.563829128257783</v>
      </c>
      <c r="J25" s="392"/>
      <c r="K25" s="392"/>
      <c r="L25" s="392"/>
      <c r="M25" s="392"/>
      <c r="N25" s="392"/>
      <c r="O25" s="409"/>
      <c r="P25" s="409"/>
      <c r="Q25" s="409"/>
      <c r="R25" s="409"/>
      <c r="S25" s="409"/>
      <c r="T25" s="409"/>
      <c r="U25" s="409"/>
      <c r="V25" s="409"/>
    </row>
    <row r="26" spans="1:22">
      <c r="A26" s="406" t="s">
        <v>266</v>
      </c>
      <c r="B26" s="407">
        <v>28.584562400770103</v>
      </c>
      <c r="C26" s="407">
        <v>27.50631673064191</v>
      </c>
      <c r="D26" s="407">
        <v>32.181382099487195</v>
      </c>
      <c r="E26" s="407">
        <v>34.301699500205082</v>
      </c>
      <c r="F26" s="404">
        <v>7.7636841520066904</v>
      </c>
      <c r="G26" s="407">
        <v>8.2387543723221892</v>
      </c>
      <c r="H26" s="407">
        <v>10.904893425696823</v>
      </c>
      <c r="I26" s="408">
        <v>10.422575930754169</v>
      </c>
      <c r="J26" s="392"/>
      <c r="K26" s="392"/>
      <c r="L26" s="392"/>
      <c r="M26" s="392"/>
      <c r="N26" s="392"/>
      <c r="O26" s="409"/>
      <c r="P26" s="409"/>
      <c r="Q26" s="409"/>
      <c r="R26" s="409"/>
      <c r="S26" s="409"/>
      <c r="T26" s="409"/>
      <c r="U26" s="409"/>
      <c r="V26" s="409"/>
    </row>
    <row r="27" spans="1:22">
      <c r="A27" s="406" t="s">
        <v>267</v>
      </c>
      <c r="B27" s="407">
        <v>4.5828816503811396</v>
      </c>
      <c r="C27" s="407">
        <v>4.4523342128548764</v>
      </c>
      <c r="D27" s="407">
        <v>62.589195727330129</v>
      </c>
      <c r="E27" s="407">
        <v>64.344083853836764</v>
      </c>
      <c r="F27" s="404">
        <v>11.014723494998629</v>
      </c>
      <c r="G27" s="407">
        <v>11.972532371141229</v>
      </c>
      <c r="H27" s="407">
        <v>17.805003112268047</v>
      </c>
      <c r="I27" s="408">
        <v>13.858134377848852</v>
      </c>
      <c r="J27" s="392"/>
      <c r="K27" s="392"/>
      <c r="L27" s="392"/>
      <c r="M27" s="392"/>
      <c r="N27" s="392"/>
      <c r="O27" s="409"/>
      <c r="P27" s="409"/>
      <c r="Q27" s="409"/>
      <c r="R27" s="409"/>
      <c r="S27" s="409"/>
      <c r="T27" s="409"/>
      <c r="U27" s="409"/>
      <c r="V27" s="409"/>
    </row>
    <row r="28" spans="1:22">
      <c r="A28" s="406" t="s">
        <v>268</v>
      </c>
      <c r="B28" s="407">
        <v>2.0491291352618761</v>
      </c>
      <c r="C28" s="407">
        <v>2.0316862849863395</v>
      </c>
      <c r="D28" s="407">
        <v>56.447418292908424</v>
      </c>
      <c r="E28" s="407">
        <v>55.503924363860449</v>
      </c>
      <c r="F28" s="404">
        <v>17.418322904835488</v>
      </c>
      <c r="G28" s="407">
        <v>17.785635711189183</v>
      </c>
      <c r="H28" s="407">
        <v>18.59147037304794</v>
      </c>
      <c r="I28" s="408">
        <v>18.816195330647137</v>
      </c>
      <c r="J28" s="392"/>
      <c r="K28" s="392"/>
      <c r="L28" s="392"/>
      <c r="M28" s="392"/>
      <c r="N28" s="392"/>
      <c r="O28" s="409"/>
      <c r="P28" s="409"/>
      <c r="Q28" s="409"/>
      <c r="R28" s="409"/>
      <c r="S28" s="409"/>
      <c r="T28" s="409"/>
      <c r="U28" s="409"/>
      <c r="V28" s="409"/>
    </row>
    <row r="29" spans="1:22">
      <c r="A29" s="406" t="s">
        <v>269</v>
      </c>
      <c r="B29" s="407">
        <v>26.794083382689994</v>
      </c>
      <c r="C29" s="407">
        <v>25.538412958993199</v>
      </c>
      <c r="D29" s="407">
        <v>35.647333857419149</v>
      </c>
      <c r="E29" s="407">
        <v>37.347079474375242</v>
      </c>
      <c r="F29" s="404">
        <v>7.9992898207364691</v>
      </c>
      <c r="G29" s="407">
        <v>8.3339304737467739</v>
      </c>
      <c r="H29" s="407">
        <v>10.335851725923247</v>
      </c>
      <c r="I29" s="408">
        <v>10.251257625659797</v>
      </c>
      <c r="J29" s="392"/>
      <c r="K29" s="392"/>
      <c r="L29" s="392"/>
      <c r="M29" s="392"/>
      <c r="N29" s="392"/>
      <c r="O29" s="409"/>
      <c r="P29" s="409"/>
      <c r="Q29" s="409"/>
      <c r="R29" s="409"/>
      <c r="S29" s="409"/>
      <c r="T29" s="409"/>
      <c r="U29" s="409"/>
      <c r="V29" s="409"/>
    </row>
    <row r="30" spans="1:22">
      <c r="A30" s="406" t="s">
        <v>270</v>
      </c>
      <c r="B30" s="407">
        <v>32.846862451721357</v>
      </c>
      <c r="C30" s="407">
        <v>31.364138855613881</v>
      </c>
      <c r="D30" s="407">
        <v>35.292775565938449</v>
      </c>
      <c r="E30" s="407">
        <v>36.529536057923558</v>
      </c>
      <c r="F30" s="404">
        <v>7.7154008184226521</v>
      </c>
      <c r="G30" s="407">
        <v>8.1748729928951516</v>
      </c>
      <c r="H30" s="407">
        <v>10.67798338560557</v>
      </c>
      <c r="I30" s="408">
        <v>10.80447026684433</v>
      </c>
      <c r="J30" s="392"/>
      <c r="K30" s="392"/>
      <c r="L30" s="392"/>
      <c r="M30" s="392"/>
      <c r="N30" s="392"/>
      <c r="O30" s="409"/>
      <c r="P30" s="409"/>
      <c r="Q30" s="409"/>
      <c r="R30" s="409"/>
      <c r="S30" s="409"/>
      <c r="T30" s="409"/>
      <c r="U30" s="409"/>
      <c r="V30" s="409"/>
    </row>
    <row r="31" spans="1:22">
      <c r="A31" s="406" t="s">
        <v>38</v>
      </c>
      <c r="B31" s="407">
        <v>11.971919371108743</v>
      </c>
      <c r="C31" s="407">
        <v>11.860660636653392</v>
      </c>
      <c r="D31" s="407">
        <v>43.238113745849802</v>
      </c>
      <c r="E31" s="407">
        <v>49.157297211829466</v>
      </c>
      <c r="F31" s="404">
        <v>10.714046393015668</v>
      </c>
      <c r="G31" s="407">
        <v>11.440978813597601</v>
      </c>
      <c r="H31" s="407">
        <v>12.044756485837931</v>
      </c>
      <c r="I31" s="408">
        <v>12.354716544065523</v>
      </c>
      <c r="J31" s="392"/>
      <c r="K31" s="392"/>
      <c r="L31" s="392"/>
      <c r="M31" s="392"/>
      <c r="N31" s="392"/>
      <c r="O31" s="409"/>
      <c r="P31" s="409"/>
      <c r="Q31" s="409"/>
      <c r="R31" s="409"/>
      <c r="S31" s="409"/>
      <c r="T31" s="409"/>
      <c r="U31" s="409"/>
      <c r="V31" s="409"/>
    </row>
    <row r="32" spans="1:22">
      <c r="A32" s="406" t="s">
        <v>271</v>
      </c>
      <c r="B32" s="407">
        <v>10.462815288342602</v>
      </c>
      <c r="C32" s="407">
        <v>9.42800689159942</v>
      </c>
      <c r="D32" s="407">
        <v>50.720986695491746</v>
      </c>
      <c r="E32" s="407">
        <v>52.080463881409621</v>
      </c>
      <c r="F32" s="404">
        <v>10.592174543001889</v>
      </c>
      <c r="G32" s="407">
        <v>10.778316435675157</v>
      </c>
      <c r="H32" s="407">
        <v>14.952281160732275</v>
      </c>
      <c r="I32" s="408">
        <v>15.486501776163916</v>
      </c>
      <c r="J32" s="392"/>
      <c r="K32" s="392"/>
      <c r="L32" s="392"/>
      <c r="M32" s="392"/>
      <c r="N32" s="392"/>
      <c r="O32" s="409"/>
      <c r="P32" s="409"/>
      <c r="Q32" s="409"/>
      <c r="R32" s="409"/>
      <c r="S32" s="409"/>
      <c r="T32" s="409"/>
      <c r="U32" s="409"/>
      <c r="V32" s="409"/>
    </row>
    <row r="33" spans="1:22" ht="12.75" customHeight="1">
      <c r="A33" s="406" t="s">
        <v>272</v>
      </c>
      <c r="B33" s="407">
        <v>3.746932746532885</v>
      </c>
      <c r="C33" s="407">
        <v>3.7028104290776946</v>
      </c>
      <c r="D33" s="407">
        <v>56.529328857763709</v>
      </c>
      <c r="E33" s="407">
        <v>57.452732976229996</v>
      </c>
      <c r="F33" s="404">
        <v>16.335604106684841</v>
      </c>
      <c r="G33" s="407">
        <v>16.883308936486483</v>
      </c>
      <c r="H33" s="407">
        <v>17.676208809863841</v>
      </c>
      <c r="I33" s="408">
        <v>16.121551830551567</v>
      </c>
      <c r="J33" s="392"/>
      <c r="K33" s="392"/>
      <c r="L33" s="392"/>
      <c r="M33" s="392"/>
      <c r="N33" s="392"/>
      <c r="O33" s="409"/>
      <c r="P33" s="409"/>
      <c r="Q33" s="409"/>
      <c r="R33" s="409"/>
      <c r="S33" s="409"/>
      <c r="T33" s="409"/>
      <c r="U33" s="409"/>
      <c r="V33" s="409"/>
    </row>
    <row r="34" spans="1:22">
      <c r="A34" s="406" t="s">
        <v>273</v>
      </c>
      <c r="B34" s="407">
        <v>5.7789301892644218</v>
      </c>
      <c r="C34" s="407">
        <v>5.1231135956510983</v>
      </c>
      <c r="D34" s="407">
        <v>50.698468980658937</v>
      </c>
      <c r="E34" s="407">
        <v>50.092416005819295</v>
      </c>
      <c r="F34" s="404">
        <v>15.54794645863358</v>
      </c>
      <c r="G34" s="407">
        <v>15.291173193312165</v>
      </c>
      <c r="H34" s="407">
        <v>15.013124309824097</v>
      </c>
      <c r="I34" s="408">
        <v>14.628503764270281</v>
      </c>
      <c r="J34" s="392"/>
      <c r="K34" s="392"/>
      <c r="L34" s="392"/>
      <c r="M34" s="392"/>
      <c r="N34" s="392"/>
      <c r="O34" s="409"/>
      <c r="P34" s="409"/>
      <c r="Q34" s="409"/>
      <c r="R34" s="409"/>
      <c r="S34" s="409"/>
      <c r="T34" s="409"/>
      <c r="U34" s="409"/>
      <c r="V34" s="409"/>
    </row>
    <row r="35" spans="1:22">
      <c r="A35" s="406" t="s">
        <v>65</v>
      </c>
      <c r="B35" s="407">
        <v>1.230357724698774</v>
      </c>
      <c r="C35" s="407">
        <v>1.2068746334530036</v>
      </c>
      <c r="D35" s="407">
        <v>55.88443815333639</v>
      </c>
      <c r="E35" s="407">
        <v>55.811247045803768</v>
      </c>
      <c r="F35" s="404">
        <v>21.105610584002058</v>
      </c>
      <c r="G35" s="407">
        <v>21.871848739860937</v>
      </c>
      <c r="H35" s="407">
        <v>16.446126412313554</v>
      </c>
      <c r="I35" s="408">
        <v>15.522365122631413</v>
      </c>
      <c r="J35" s="392"/>
      <c r="K35" s="392"/>
      <c r="L35" s="392"/>
      <c r="M35" s="392"/>
      <c r="N35" s="392"/>
      <c r="O35" s="409"/>
      <c r="P35" s="409"/>
      <c r="Q35" s="409"/>
      <c r="R35" s="409"/>
      <c r="S35" s="409"/>
      <c r="T35" s="409"/>
      <c r="U35" s="409"/>
      <c r="V35" s="409"/>
    </row>
    <row r="36" spans="1:22">
      <c r="A36" s="406" t="s">
        <v>274</v>
      </c>
      <c r="B36" s="407">
        <v>4.9495959374999865</v>
      </c>
      <c r="C36" s="407">
        <v>3.7621510756713068</v>
      </c>
      <c r="D36" s="407">
        <v>47.301432698980086</v>
      </c>
      <c r="E36" s="407">
        <v>47.128058346010732</v>
      </c>
      <c r="F36" s="404">
        <v>20.451675097993537</v>
      </c>
      <c r="G36" s="407">
        <v>21.434354061071048</v>
      </c>
      <c r="H36" s="407">
        <v>15.366314839745456</v>
      </c>
      <c r="I36" s="408">
        <v>15.435760459513151</v>
      </c>
      <c r="J36" s="392"/>
      <c r="K36" s="392"/>
      <c r="L36" s="392"/>
      <c r="M36" s="392"/>
      <c r="N36" s="392"/>
      <c r="O36" s="409"/>
      <c r="P36" s="409"/>
      <c r="Q36" s="409"/>
      <c r="R36" s="409"/>
      <c r="S36" s="409"/>
      <c r="T36" s="409"/>
      <c r="U36" s="409"/>
      <c r="V36" s="409"/>
    </row>
    <row r="37" spans="1:22">
      <c r="A37" s="411" t="s">
        <v>275</v>
      </c>
      <c r="B37" s="407">
        <v>6.4252606508107002</v>
      </c>
      <c r="C37" s="407">
        <v>3.8343924092025161</v>
      </c>
      <c r="D37" s="407">
        <v>50.160666899638272</v>
      </c>
      <c r="E37" s="407">
        <v>47.763359614988396</v>
      </c>
      <c r="F37" s="404">
        <v>21.545869187663627</v>
      </c>
      <c r="G37" s="407">
        <v>19.207001977784149</v>
      </c>
      <c r="H37" s="407">
        <v>9.1271122623885308</v>
      </c>
      <c r="I37" s="408">
        <v>12.188193678774669</v>
      </c>
      <c r="J37" s="392"/>
      <c r="K37" s="392"/>
      <c r="L37" s="392"/>
      <c r="M37" s="392"/>
      <c r="N37" s="392"/>
      <c r="O37" s="409"/>
      <c r="P37" s="409"/>
      <c r="Q37" s="409"/>
      <c r="R37" s="409"/>
      <c r="S37" s="409"/>
      <c r="T37" s="409"/>
      <c r="U37" s="409"/>
      <c r="V37" s="409"/>
    </row>
    <row r="38" spans="1:22">
      <c r="A38" s="406" t="s">
        <v>276</v>
      </c>
      <c r="B38" s="407">
        <v>14.72644821773379</v>
      </c>
      <c r="C38" s="407">
        <v>17.814431749500674</v>
      </c>
      <c r="D38" s="407">
        <v>35.730592621760174</v>
      </c>
      <c r="E38" s="407">
        <v>27.447013724281984</v>
      </c>
      <c r="F38" s="404">
        <v>23.679253087905945</v>
      </c>
      <c r="G38" s="407">
        <v>19.869426805163961</v>
      </c>
      <c r="H38" s="407">
        <v>10.196854617276028</v>
      </c>
      <c r="I38" s="408">
        <v>10.236323994430659</v>
      </c>
      <c r="J38" s="392"/>
      <c r="K38" s="392"/>
      <c r="L38" s="392"/>
      <c r="M38" s="392"/>
      <c r="N38" s="392"/>
      <c r="O38" s="409"/>
      <c r="P38" s="409"/>
      <c r="Q38" s="409"/>
      <c r="R38" s="409"/>
      <c r="S38" s="409"/>
      <c r="T38" s="409"/>
      <c r="U38" s="409"/>
      <c r="V38" s="409"/>
    </row>
    <row r="39" spans="1:22">
      <c r="A39" s="406" t="s">
        <v>277</v>
      </c>
      <c r="B39" s="407">
        <v>10.543998459150377</v>
      </c>
      <c r="C39" s="407">
        <v>8.9746152978060163</v>
      </c>
      <c r="D39" s="407">
        <v>51.777293059490134</v>
      </c>
      <c r="E39" s="407">
        <v>54.294381851588724</v>
      </c>
      <c r="F39" s="404">
        <v>9.8057461809612452</v>
      </c>
      <c r="G39" s="407">
        <v>10.09606974060879</v>
      </c>
      <c r="H39" s="407">
        <v>12.929075095220835</v>
      </c>
      <c r="I39" s="408">
        <v>12.531756921956758</v>
      </c>
      <c r="J39" s="392"/>
      <c r="K39" s="392"/>
      <c r="L39" s="392"/>
      <c r="M39" s="392"/>
      <c r="N39" s="392"/>
      <c r="O39" s="409"/>
      <c r="P39" s="409"/>
      <c r="Q39" s="409"/>
      <c r="R39" s="409"/>
      <c r="S39" s="409"/>
      <c r="T39" s="409"/>
      <c r="U39" s="409"/>
      <c r="V39" s="409"/>
    </row>
    <row r="40" spans="1:22">
      <c r="A40" s="406" t="s">
        <v>39</v>
      </c>
      <c r="B40" s="407">
        <v>0.92953680969621211</v>
      </c>
      <c r="C40" s="407">
        <v>0.86565022718526463</v>
      </c>
      <c r="D40" s="407">
        <v>48.279434476631714</v>
      </c>
      <c r="E40" s="407">
        <v>48.352727961249677</v>
      </c>
      <c r="F40" s="404">
        <v>23.848881924155997</v>
      </c>
      <c r="G40" s="407">
        <v>23.658953307372027</v>
      </c>
      <c r="H40" s="407">
        <v>19.547081261408479</v>
      </c>
      <c r="I40" s="408">
        <v>18.147807984945398</v>
      </c>
      <c r="J40" s="392"/>
      <c r="K40" s="392"/>
      <c r="L40" s="392"/>
      <c r="M40" s="392"/>
      <c r="N40" s="392"/>
      <c r="O40" s="409"/>
      <c r="P40" s="409"/>
      <c r="Q40" s="409"/>
      <c r="R40" s="409"/>
      <c r="S40" s="409"/>
      <c r="T40" s="409"/>
      <c r="U40" s="409"/>
      <c r="V40" s="409"/>
    </row>
    <row r="41" spans="1:22">
      <c r="A41" s="406" t="s">
        <v>278</v>
      </c>
      <c r="B41" s="407">
        <v>3.3647902446528226</v>
      </c>
      <c r="C41" s="407">
        <v>3.3430887829067686</v>
      </c>
      <c r="D41" s="407">
        <v>47.250409121068749</v>
      </c>
      <c r="E41" s="407">
        <v>48.515822995149939</v>
      </c>
      <c r="F41" s="404">
        <v>26.137577573093363</v>
      </c>
      <c r="G41" s="407">
        <v>24.202141758473278</v>
      </c>
      <c r="H41" s="407">
        <v>11.718513724981452</v>
      </c>
      <c r="I41" s="408">
        <v>12.041916584076027</v>
      </c>
      <c r="J41" s="392"/>
      <c r="K41" s="392"/>
      <c r="L41" s="392"/>
      <c r="M41" s="392"/>
      <c r="N41" s="392"/>
      <c r="O41" s="409"/>
      <c r="P41" s="409"/>
      <c r="Q41" s="409"/>
      <c r="R41" s="409"/>
      <c r="S41" s="409"/>
      <c r="T41" s="409"/>
      <c r="U41" s="409"/>
      <c r="V41" s="409"/>
    </row>
    <row r="42" spans="1:22">
      <c r="A42" s="406" t="s">
        <v>283</v>
      </c>
      <c r="B42" s="407">
        <v>1.1497737103275303</v>
      </c>
      <c r="C42" s="407">
        <v>1.1894786078767643</v>
      </c>
      <c r="D42" s="407">
        <v>59.995160088670652</v>
      </c>
      <c r="E42" s="407">
        <v>58.995879616792266</v>
      </c>
      <c r="F42" s="404">
        <v>15.041311701049612</v>
      </c>
      <c r="G42" s="407">
        <v>15.576966937747812</v>
      </c>
      <c r="H42" s="407">
        <v>19.382102725993303</v>
      </c>
      <c r="I42" s="408">
        <v>19.056177518668338</v>
      </c>
      <c r="J42" s="392"/>
      <c r="K42" s="392"/>
      <c r="L42" s="392"/>
      <c r="M42" s="392"/>
      <c r="N42" s="392"/>
      <c r="O42" s="409"/>
      <c r="P42" s="409"/>
      <c r="Q42" s="409"/>
      <c r="R42" s="409"/>
      <c r="S42" s="409"/>
      <c r="T42" s="409"/>
      <c r="U42" s="409"/>
      <c r="V42" s="409"/>
    </row>
    <row r="43" spans="1:22">
      <c r="A43" s="406" t="s">
        <v>279</v>
      </c>
      <c r="B43" s="407">
        <v>2.0446081407003205</v>
      </c>
      <c r="C43" s="407">
        <v>1.9303711909410461</v>
      </c>
      <c r="D43" s="407">
        <v>56.105532571913805</v>
      </c>
      <c r="E43" s="407">
        <v>56.972183093938575</v>
      </c>
      <c r="F43" s="404">
        <v>17.756991574728744</v>
      </c>
      <c r="G43" s="407">
        <v>18.495341240725587</v>
      </c>
      <c r="H43" s="407">
        <v>14.859080812931284</v>
      </c>
      <c r="I43" s="408">
        <v>12.880885295039318</v>
      </c>
      <c r="J43" s="392"/>
      <c r="K43" s="392"/>
      <c r="L43" s="392"/>
      <c r="M43" s="392"/>
      <c r="N43" s="392"/>
      <c r="O43" s="409"/>
      <c r="P43" s="409"/>
      <c r="Q43" s="409"/>
      <c r="R43" s="409"/>
      <c r="S43" s="409"/>
      <c r="T43" s="409"/>
      <c r="U43" s="409"/>
      <c r="V43" s="409"/>
    </row>
    <row r="44" spans="1:22">
      <c r="A44" s="406" t="s">
        <v>280</v>
      </c>
      <c r="B44" s="407">
        <v>1.1738585524705829</v>
      </c>
      <c r="C44" s="407">
        <v>1.0669388292676178</v>
      </c>
      <c r="D44" s="407">
        <v>53.865373536141647</v>
      </c>
      <c r="E44" s="407">
        <v>53.322446394770985</v>
      </c>
      <c r="F44" s="404">
        <v>19.310110817878726</v>
      </c>
      <c r="G44" s="407">
        <v>19.97271809167016</v>
      </c>
      <c r="H44" s="407">
        <v>17.660085466581052</v>
      </c>
      <c r="I44" s="408">
        <v>16.336440561953296</v>
      </c>
      <c r="J44" s="392"/>
      <c r="K44" s="392"/>
      <c r="L44" s="392"/>
      <c r="M44" s="392"/>
      <c r="N44" s="392"/>
      <c r="O44" s="409"/>
      <c r="P44" s="409"/>
      <c r="Q44" s="409"/>
      <c r="R44" s="409"/>
      <c r="S44" s="409"/>
      <c r="T44" s="409"/>
      <c r="U44" s="409"/>
      <c r="V44" s="409"/>
    </row>
    <row r="45" spans="1:22">
      <c r="A45" s="406" t="s">
        <v>150</v>
      </c>
      <c r="B45" s="407">
        <v>4.7361568823438258</v>
      </c>
      <c r="C45" s="407">
        <v>3.914941924883268</v>
      </c>
      <c r="D45" s="407">
        <v>52.898150138581769</v>
      </c>
      <c r="E45" s="407">
        <v>54.846902138729547</v>
      </c>
      <c r="F45" s="404">
        <v>17.337076078683069</v>
      </c>
      <c r="G45" s="407">
        <v>17.883486340638811</v>
      </c>
      <c r="H45" s="407">
        <v>18.768578300162652</v>
      </c>
      <c r="I45" s="408">
        <v>16.875081003613591</v>
      </c>
      <c r="J45" s="392"/>
      <c r="K45" s="392"/>
      <c r="L45" s="392"/>
      <c r="M45" s="392"/>
      <c r="N45" s="392"/>
      <c r="O45" s="409"/>
      <c r="P45" s="409"/>
      <c r="Q45" s="409"/>
      <c r="R45" s="409"/>
      <c r="S45" s="409"/>
      <c r="T45" s="409"/>
      <c r="U45" s="409"/>
      <c r="V45" s="409"/>
    </row>
    <row r="46" spans="1:22">
      <c r="A46" s="406" t="s">
        <v>151</v>
      </c>
      <c r="B46" s="407">
        <v>2.8145549468966595</v>
      </c>
      <c r="C46" s="407">
        <v>2.2514208763453198</v>
      </c>
      <c r="D46" s="407">
        <v>54.310955924212521</v>
      </c>
      <c r="E46" s="407">
        <v>53.795166837482085</v>
      </c>
      <c r="F46" s="404">
        <v>18.373574543912579</v>
      </c>
      <c r="G46" s="407">
        <v>19.690409190720189</v>
      </c>
      <c r="H46" s="407">
        <v>18.875753832252226</v>
      </c>
      <c r="I46" s="408">
        <v>17.851278358072946</v>
      </c>
      <c r="J46" s="392"/>
      <c r="K46" s="392"/>
      <c r="L46" s="392"/>
      <c r="M46" s="392"/>
      <c r="N46" s="392"/>
      <c r="O46" s="409"/>
      <c r="P46" s="409"/>
      <c r="Q46" s="409"/>
      <c r="R46" s="409"/>
      <c r="S46" s="409"/>
      <c r="T46" s="409"/>
      <c r="U46" s="409"/>
      <c r="V46" s="409"/>
    </row>
    <row r="47" spans="1:22">
      <c r="A47" s="406"/>
      <c r="B47" s="407"/>
      <c r="C47" s="407"/>
      <c r="D47" s="407"/>
      <c r="E47" s="407"/>
      <c r="F47" s="407"/>
      <c r="G47" s="407"/>
      <c r="H47" s="407"/>
      <c r="I47" s="408"/>
      <c r="J47" s="392"/>
      <c r="K47" s="392"/>
      <c r="L47" s="392"/>
      <c r="M47" s="392"/>
      <c r="N47" s="392"/>
      <c r="O47" s="409"/>
      <c r="P47" s="409"/>
      <c r="Q47" s="409"/>
      <c r="R47" s="409"/>
      <c r="S47" s="409"/>
      <c r="T47" s="409"/>
      <c r="U47" s="409"/>
      <c r="V47" s="409"/>
    </row>
    <row r="48" spans="1:22" ht="13.5" thickBot="1">
      <c r="A48" s="412" t="s">
        <v>41</v>
      </c>
      <c r="B48" s="413">
        <v>17.687386046270277</v>
      </c>
      <c r="C48" s="413">
        <v>17.041466106584497</v>
      </c>
      <c r="D48" s="413">
        <v>47.223602031747717</v>
      </c>
      <c r="E48" s="413">
        <v>47.751836042123372</v>
      </c>
      <c r="F48" s="413">
        <v>13.26895352459127</v>
      </c>
      <c r="G48" s="413">
        <v>13.591190849006161</v>
      </c>
      <c r="H48" s="413">
        <v>12.894048515360417</v>
      </c>
      <c r="I48" s="414">
        <v>12.572649759592103</v>
      </c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</row>
    <row r="49" spans="1:19">
      <c r="A49" s="415" t="s">
        <v>58</v>
      </c>
      <c r="B49" s="416"/>
      <c r="C49" s="415"/>
      <c r="D49" s="415"/>
      <c r="E49" s="417"/>
      <c r="F49" s="417"/>
      <c r="G49" s="417"/>
      <c r="H49" s="417"/>
      <c r="I49" s="417"/>
      <c r="J49" s="392"/>
      <c r="K49" s="392"/>
      <c r="L49" s="392"/>
      <c r="M49" s="392"/>
      <c r="N49" s="392"/>
      <c r="O49" s="392"/>
      <c r="P49" s="392"/>
      <c r="Q49" s="392"/>
      <c r="R49" s="392"/>
      <c r="S49" s="392"/>
    </row>
    <row r="50" spans="1:19">
      <c r="A50" s="418"/>
      <c r="B50" s="418"/>
      <c r="C50" s="418"/>
      <c r="D50" s="418"/>
      <c r="E50" s="418"/>
      <c r="F50" s="418"/>
      <c r="G50" s="418"/>
      <c r="H50" s="418"/>
      <c r="I50" s="418"/>
      <c r="J50" s="392"/>
      <c r="K50" s="392"/>
      <c r="L50" s="392"/>
      <c r="M50" s="392"/>
      <c r="N50" s="392"/>
      <c r="O50" s="392"/>
      <c r="P50" s="392"/>
      <c r="Q50" s="392"/>
      <c r="R50" s="392"/>
      <c r="S50" s="392"/>
    </row>
    <row r="51" spans="1:19" ht="13.5" thickBot="1">
      <c r="A51" s="419"/>
      <c r="B51" s="419"/>
      <c r="C51" s="419"/>
      <c r="D51" s="419"/>
      <c r="E51" s="419"/>
      <c r="F51" s="419"/>
      <c r="G51" s="419"/>
      <c r="H51" s="419"/>
      <c r="I51" s="419"/>
      <c r="J51" s="392"/>
      <c r="K51" s="392"/>
      <c r="L51" s="392"/>
      <c r="M51" s="392"/>
      <c r="N51" s="392"/>
      <c r="O51" s="392"/>
      <c r="P51" s="392"/>
      <c r="Q51" s="392"/>
      <c r="R51" s="392"/>
      <c r="S51" s="392"/>
    </row>
    <row r="52" spans="1:19" s="180" customFormat="1" ht="33" customHeight="1">
      <c r="A52" s="395"/>
      <c r="B52" s="516" t="s">
        <v>152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401"/>
      <c r="O52" s="396"/>
      <c r="P52" s="396"/>
      <c r="Q52" s="396"/>
      <c r="R52" s="396"/>
      <c r="S52" s="396"/>
    </row>
    <row r="53" spans="1:19" s="180" customFormat="1" ht="33" customHeight="1">
      <c r="A53" s="397" t="s">
        <v>40</v>
      </c>
      <c r="B53" s="518" t="s">
        <v>153</v>
      </c>
      <c r="C53" s="519"/>
      <c r="D53" s="522" t="s">
        <v>154</v>
      </c>
      <c r="E53" s="523"/>
      <c r="F53" s="518" t="s">
        <v>155</v>
      </c>
      <c r="G53" s="519"/>
      <c r="H53" s="522" t="s">
        <v>93</v>
      </c>
      <c r="I53" s="526"/>
      <c r="J53" s="518" t="s">
        <v>156</v>
      </c>
      <c r="K53" s="519"/>
      <c r="L53" s="522" t="s">
        <v>157</v>
      </c>
      <c r="M53" s="529"/>
      <c r="N53" s="401"/>
      <c r="O53" s="396"/>
      <c r="P53" s="396"/>
      <c r="Q53" s="396"/>
      <c r="R53" s="396"/>
      <c r="S53" s="396"/>
    </row>
    <row r="54" spans="1:19" s="180" customFormat="1" ht="16.5" customHeight="1">
      <c r="A54" s="420"/>
      <c r="B54" s="520"/>
      <c r="C54" s="521"/>
      <c r="D54" s="524"/>
      <c r="E54" s="525"/>
      <c r="F54" s="520"/>
      <c r="G54" s="521"/>
      <c r="H54" s="527"/>
      <c r="I54" s="528"/>
      <c r="J54" s="520"/>
      <c r="K54" s="521"/>
      <c r="L54" s="527"/>
      <c r="M54" s="530"/>
      <c r="N54" s="396"/>
      <c r="O54" s="396"/>
      <c r="P54" s="396"/>
      <c r="Q54" s="396"/>
      <c r="R54" s="396"/>
      <c r="S54" s="396"/>
    </row>
    <row r="55" spans="1:19" s="180" customFormat="1" ht="33" customHeight="1" thickBot="1">
      <c r="A55" s="398"/>
      <c r="B55" s="399">
        <v>2017</v>
      </c>
      <c r="C55" s="399">
        <v>2018</v>
      </c>
      <c r="D55" s="399">
        <v>2017</v>
      </c>
      <c r="E55" s="399">
        <v>2018</v>
      </c>
      <c r="F55" s="399">
        <v>2017</v>
      </c>
      <c r="G55" s="399">
        <v>2018</v>
      </c>
      <c r="H55" s="399">
        <v>2017</v>
      </c>
      <c r="I55" s="399">
        <v>2018</v>
      </c>
      <c r="J55" s="399">
        <v>2017</v>
      </c>
      <c r="K55" s="399">
        <v>2018</v>
      </c>
      <c r="L55" s="399">
        <v>2017</v>
      </c>
      <c r="M55" s="400">
        <v>2018</v>
      </c>
      <c r="N55" s="396"/>
      <c r="O55" s="396"/>
      <c r="P55" s="396"/>
      <c r="Q55" s="396"/>
      <c r="R55" s="396"/>
      <c r="S55" s="396"/>
    </row>
    <row r="56" spans="1:19" ht="19.5" customHeight="1">
      <c r="A56" s="402" t="s">
        <v>253</v>
      </c>
      <c r="B56" s="403">
        <v>0.17434085747295155</v>
      </c>
      <c r="C56" s="403">
        <v>0.24398059306076766</v>
      </c>
      <c r="D56" s="403">
        <v>1.0025242901840505</v>
      </c>
      <c r="E56" s="403">
        <v>0.95138931591480613</v>
      </c>
      <c r="F56" s="403">
        <v>1.0293100868827048</v>
      </c>
      <c r="G56" s="403">
        <v>0.8669560270953931</v>
      </c>
      <c r="H56" s="403">
        <v>12.09143301230525</v>
      </c>
      <c r="I56" s="405">
        <v>11.906078334824958</v>
      </c>
      <c r="J56" s="403">
        <v>2.4941343732561241</v>
      </c>
      <c r="K56" s="403">
        <v>2.687842911255796</v>
      </c>
      <c r="L56" s="403">
        <v>4.0546265590706332</v>
      </c>
      <c r="M56" s="405">
        <v>4.4440626310303699</v>
      </c>
      <c r="N56" s="392"/>
      <c r="O56" s="392"/>
      <c r="P56" s="392"/>
      <c r="Q56" s="392"/>
      <c r="R56" s="392"/>
      <c r="S56" s="392"/>
    </row>
    <row r="57" spans="1:19">
      <c r="A57" s="406" t="s">
        <v>254</v>
      </c>
      <c r="B57" s="407">
        <v>0.20344210185304878</v>
      </c>
      <c r="C57" s="407">
        <v>0.18330825423278507</v>
      </c>
      <c r="D57" s="407">
        <v>0.23744139513169099</v>
      </c>
      <c r="E57" s="407">
        <v>0.23205434673449671</v>
      </c>
      <c r="F57" s="407">
        <v>0.16295548917266883</v>
      </c>
      <c r="G57" s="407">
        <v>0.17420807528964843</v>
      </c>
      <c r="H57" s="407">
        <v>1.9668644238991562</v>
      </c>
      <c r="I57" s="408">
        <v>1.7763265225706026</v>
      </c>
      <c r="J57" s="407">
        <v>0.60426751414255964</v>
      </c>
      <c r="K57" s="407">
        <v>0.50770362907372923</v>
      </c>
      <c r="L57" s="407">
        <v>4.073660655466619</v>
      </c>
      <c r="M57" s="408">
        <v>4.0121905390586079</v>
      </c>
      <c r="N57" s="409"/>
      <c r="O57" s="409"/>
      <c r="P57" s="409"/>
      <c r="Q57" s="409"/>
      <c r="R57" s="409"/>
      <c r="S57" s="409"/>
    </row>
    <row r="58" spans="1:19">
      <c r="A58" s="406" t="s">
        <v>255</v>
      </c>
      <c r="B58" s="407">
        <v>0.18495971864775942</v>
      </c>
      <c r="C58" s="407">
        <v>0.19932207171302432</v>
      </c>
      <c r="D58" s="407">
        <v>0.29120604267866995</v>
      </c>
      <c r="E58" s="407">
        <v>0.25563633311894979</v>
      </c>
      <c r="F58" s="407">
        <v>0.56929922460302995</v>
      </c>
      <c r="G58" s="407">
        <v>0.46724628449084465</v>
      </c>
      <c r="H58" s="407">
        <v>8.8808237170280094E-2</v>
      </c>
      <c r="I58" s="408">
        <v>0.12545904000661587</v>
      </c>
      <c r="J58" s="407">
        <v>0.10740391049068661</v>
      </c>
      <c r="K58" s="407">
        <v>0.13449706465733299</v>
      </c>
      <c r="L58" s="407">
        <v>3.0927310327812951</v>
      </c>
      <c r="M58" s="408">
        <v>3.0554248115447966</v>
      </c>
      <c r="N58" s="409"/>
      <c r="O58" s="409"/>
      <c r="P58" s="409"/>
      <c r="Q58" s="409"/>
      <c r="R58" s="409"/>
      <c r="S58" s="409"/>
    </row>
    <row r="59" spans="1:19">
      <c r="A59" s="406" t="s">
        <v>256</v>
      </c>
      <c r="B59" s="407">
        <v>0.41053488969307911</v>
      </c>
      <c r="C59" s="407">
        <v>0.36996494448271744</v>
      </c>
      <c r="D59" s="407">
        <v>1.8942753917485664E-2</v>
      </c>
      <c r="E59" s="407">
        <v>1.1089055897863185E-2</v>
      </c>
      <c r="F59" s="407">
        <v>0.33838431180998718</v>
      </c>
      <c r="G59" s="407">
        <v>0.42343574068029793</v>
      </c>
      <c r="H59" s="407">
        <v>0.22896579817806573</v>
      </c>
      <c r="I59" s="408">
        <v>0.18071474149061451</v>
      </c>
      <c r="J59" s="407">
        <v>8.4373745454819071E-2</v>
      </c>
      <c r="K59" s="407">
        <v>0.14613741422926296</v>
      </c>
      <c r="L59" s="407">
        <v>5.8140319070345141</v>
      </c>
      <c r="M59" s="408">
        <v>6.5660292136482692</v>
      </c>
      <c r="N59" s="409"/>
      <c r="O59" s="409"/>
      <c r="P59" s="409"/>
      <c r="Q59" s="409"/>
      <c r="R59" s="409"/>
      <c r="S59" s="409"/>
    </row>
    <row r="60" spans="1:19">
      <c r="A60" s="406" t="s">
        <v>257</v>
      </c>
      <c r="B60" s="407">
        <v>0.18794308465437198</v>
      </c>
      <c r="C60" s="407">
        <v>5.2429274032582539E-2</v>
      </c>
      <c r="D60" s="407">
        <v>6.4264151621318028E-4</v>
      </c>
      <c r="E60" s="407">
        <v>0</v>
      </c>
      <c r="F60" s="407">
        <v>2.0213863902926586E-2</v>
      </c>
      <c r="G60" s="407">
        <v>9.5423239465486224E-4</v>
      </c>
      <c r="H60" s="407">
        <v>5.3902951140574805E-4</v>
      </c>
      <c r="I60" s="408">
        <v>0</v>
      </c>
      <c r="J60" s="407">
        <v>0</v>
      </c>
      <c r="K60" s="407">
        <v>0</v>
      </c>
      <c r="L60" s="407">
        <v>14.622940972912831</v>
      </c>
      <c r="M60" s="408">
        <v>13.964914435711092</v>
      </c>
      <c r="N60" s="409"/>
      <c r="O60" s="409"/>
      <c r="P60" s="409"/>
      <c r="Q60" s="409"/>
      <c r="R60" s="409"/>
      <c r="S60" s="409"/>
    </row>
    <row r="61" spans="1:19">
      <c r="A61" s="406" t="s">
        <v>258</v>
      </c>
      <c r="B61" s="407">
        <v>0.2045623450642586</v>
      </c>
      <c r="C61" s="407">
        <v>0.203859526108983</v>
      </c>
      <c r="D61" s="407">
        <v>0.2059682165029818</v>
      </c>
      <c r="E61" s="407">
        <v>0.19037315884471376</v>
      </c>
      <c r="F61" s="407">
        <v>0.22185031395105217</v>
      </c>
      <c r="G61" s="407">
        <v>0.2209757482264943</v>
      </c>
      <c r="H61" s="407">
        <v>3.2030623309454956E-2</v>
      </c>
      <c r="I61" s="408">
        <v>8.6618894762020004E-3</v>
      </c>
      <c r="J61" s="407">
        <v>0.31324493591266911</v>
      </c>
      <c r="K61" s="407">
        <v>0.2763695033994355</v>
      </c>
      <c r="L61" s="407">
        <v>3.3733848169029983</v>
      </c>
      <c r="M61" s="408">
        <v>3.6621386024186728</v>
      </c>
      <c r="N61" s="409"/>
      <c r="O61" s="409"/>
      <c r="P61" s="409"/>
      <c r="Q61" s="409"/>
      <c r="R61" s="409"/>
      <c r="S61" s="409"/>
    </row>
    <row r="62" spans="1:19">
      <c r="A62" s="406" t="s">
        <v>33</v>
      </c>
      <c r="B62" s="407">
        <v>0.33613862678398737</v>
      </c>
      <c r="C62" s="407">
        <v>0.3332769263022346</v>
      </c>
      <c r="D62" s="407">
        <v>0.10538591241608587</v>
      </c>
      <c r="E62" s="407">
        <v>0.1444980564886332</v>
      </c>
      <c r="F62" s="407">
        <v>2.6545227400116129</v>
      </c>
      <c r="G62" s="407">
        <v>2.2269625139124405</v>
      </c>
      <c r="H62" s="407">
        <v>4.574354730489559E-2</v>
      </c>
      <c r="I62" s="408">
        <v>2.4030746955167326E-2</v>
      </c>
      <c r="J62" s="407">
        <v>7.1085106944211773E-2</v>
      </c>
      <c r="K62" s="407">
        <v>8.753942384297779E-2</v>
      </c>
      <c r="L62" s="407">
        <v>3.056219169340467</v>
      </c>
      <c r="M62" s="408">
        <v>2.930320291973362</v>
      </c>
      <c r="N62" s="409"/>
      <c r="O62" s="409"/>
      <c r="P62" s="409"/>
      <c r="Q62" s="409"/>
      <c r="R62" s="409"/>
      <c r="S62" s="409"/>
    </row>
    <row r="63" spans="1:19">
      <c r="A63" s="406" t="s">
        <v>259</v>
      </c>
      <c r="B63" s="407">
        <v>0.22013991145144199</v>
      </c>
      <c r="C63" s="407">
        <v>0.23915327744183185</v>
      </c>
      <c r="D63" s="407">
        <v>0.27870810938709861</v>
      </c>
      <c r="E63" s="407">
        <v>0.22775174506222043</v>
      </c>
      <c r="F63" s="407">
        <v>0.19910191756252832</v>
      </c>
      <c r="G63" s="407">
        <v>0.19711718293947722</v>
      </c>
      <c r="H63" s="407">
        <v>0.27152228384638583</v>
      </c>
      <c r="I63" s="408">
        <v>0.1961193663570108</v>
      </c>
      <c r="J63" s="407">
        <v>0.17214335519688662</v>
      </c>
      <c r="K63" s="407">
        <v>0.20043737469370254</v>
      </c>
      <c r="L63" s="407">
        <v>4.4923878898645278</v>
      </c>
      <c r="M63" s="408">
        <v>5.1186461183252847</v>
      </c>
      <c r="N63" s="409"/>
      <c r="O63" s="409"/>
      <c r="P63" s="409"/>
      <c r="Q63" s="409"/>
      <c r="R63" s="409"/>
      <c r="S63" s="409"/>
    </row>
    <row r="64" spans="1:19">
      <c r="A64" s="406" t="s">
        <v>260</v>
      </c>
      <c r="B64" s="407">
        <v>0.36823922869497872</v>
      </c>
      <c r="C64" s="407">
        <v>0.3821464407877419</v>
      </c>
      <c r="D64" s="407">
        <v>3.34654242691158E-2</v>
      </c>
      <c r="E64" s="407">
        <v>2.0715528964281485E-2</v>
      </c>
      <c r="F64" s="407">
        <v>5.1281017956709356E-2</v>
      </c>
      <c r="G64" s="407">
        <v>4.1094795235124243E-2</v>
      </c>
      <c r="H64" s="407">
        <v>6.4503445383381529E-3</v>
      </c>
      <c r="I64" s="408">
        <v>1.5084346915711849E-2</v>
      </c>
      <c r="J64" s="407">
        <v>0.16962287922501795</v>
      </c>
      <c r="K64" s="407">
        <v>8.4388963154904545E-2</v>
      </c>
      <c r="L64" s="407">
        <v>5.590092362594854</v>
      </c>
      <c r="M64" s="408">
        <v>6.2338688786793801</v>
      </c>
      <c r="N64" s="409"/>
      <c r="O64" s="409"/>
      <c r="P64" s="409"/>
      <c r="Q64" s="409"/>
      <c r="R64" s="409"/>
      <c r="S64" s="409"/>
    </row>
    <row r="65" spans="1:19">
      <c r="A65" s="406" t="s">
        <v>261</v>
      </c>
      <c r="B65" s="407">
        <v>0.27496258010697466</v>
      </c>
      <c r="C65" s="407">
        <v>0.30064846830417791</v>
      </c>
      <c r="D65" s="407">
        <v>5.0267866924404485E-2</v>
      </c>
      <c r="E65" s="407">
        <v>6.6863200597186256E-2</v>
      </c>
      <c r="F65" s="407">
        <v>0.16534597766817252</v>
      </c>
      <c r="G65" s="407">
        <v>0.11281170453070143</v>
      </c>
      <c r="H65" s="407">
        <v>1.1294929380400078E-2</v>
      </c>
      <c r="I65" s="408">
        <v>1.071735992597356E-3</v>
      </c>
      <c r="J65" s="407">
        <v>8.9483868263371916E-2</v>
      </c>
      <c r="K65" s="407">
        <v>0.11485695538549008</v>
      </c>
      <c r="L65" s="407">
        <v>14.857336902036671</v>
      </c>
      <c r="M65" s="408">
        <v>16.500173772158792</v>
      </c>
      <c r="N65" s="409"/>
      <c r="O65" s="409"/>
      <c r="P65" s="409"/>
      <c r="Q65" s="409"/>
      <c r="R65" s="409"/>
      <c r="S65" s="409"/>
    </row>
    <row r="66" spans="1:19">
      <c r="A66" s="406" t="s">
        <v>34</v>
      </c>
      <c r="B66" s="407">
        <v>0.25261513642369909</v>
      </c>
      <c r="C66" s="407">
        <v>0.22366086728008472</v>
      </c>
      <c r="D66" s="407">
        <v>2.9781101320660766E-2</v>
      </c>
      <c r="E66" s="407">
        <v>1.63159139515212E-2</v>
      </c>
      <c r="F66" s="407">
        <v>1.1010076103650071</v>
      </c>
      <c r="G66" s="407">
        <v>0.98808535911832207</v>
      </c>
      <c r="H66" s="407">
        <v>1.7379162330689653E-3</v>
      </c>
      <c r="I66" s="408">
        <v>1.7273037608967761E-3</v>
      </c>
      <c r="J66" s="407">
        <v>3.0326135703599891E-2</v>
      </c>
      <c r="K66" s="407">
        <v>3.8538413004302587E-2</v>
      </c>
      <c r="L66" s="407">
        <v>6.816728890124363</v>
      </c>
      <c r="M66" s="408">
        <v>8.0766628639711158</v>
      </c>
      <c r="N66" s="409"/>
      <c r="O66" s="409"/>
      <c r="P66" s="409"/>
      <c r="Q66" s="409"/>
      <c r="R66" s="409"/>
      <c r="S66" s="409"/>
    </row>
    <row r="67" spans="1:19">
      <c r="A67" s="406" t="s">
        <v>262</v>
      </c>
      <c r="B67" s="407">
        <v>0.18293037935982565</v>
      </c>
      <c r="C67" s="407">
        <v>0.25946800029493433</v>
      </c>
      <c r="D67" s="407">
        <v>1.7240634430674237E-2</v>
      </c>
      <c r="E67" s="407">
        <v>2.498982515388256E-2</v>
      </c>
      <c r="F67" s="407">
        <v>2.625385431353985E-2</v>
      </c>
      <c r="G67" s="407">
        <v>2.4464596180282086E-2</v>
      </c>
      <c r="H67" s="407">
        <v>1.8135499690112521E-3</v>
      </c>
      <c r="I67" s="408">
        <v>0</v>
      </c>
      <c r="J67" s="407">
        <v>4.1699948534026834E-3</v>
      </c>
      <c r="K67" s="407">
        <v>3.9129388290433725E-3</v>
      </c>
      <c r="L67" s="407">
        <v>4.2338745032265601</v>
      </c>
      <c r="M67" s="408">
        <v>4.9379474629253277</v>
      </c>
      <c r="N67" s="409"/>
      <c r="O67" s="409"/>
      <c r="P67" s="409"/>
      <c r="Q67" s="409"/>
      <c r="R67" s="409"/>
      <c r="S67" s="409"/>
    </row>
    <row r="68" spans="1:19">
      <c r="A68" s="406" t="s">
        <v>121</v>
      </c>
      <c r="B68" s="407">
        <v>0.21765904824798213</v>
      </c>
      <c r="C68" s="407">
        <v>0.30255121208839231</v>
      </c>
      <c r="D68" s="407">
        <v>4.0234483488149335E-2</v>
      </c>
      <c r="E68" s="407">
        <v>3.4914461566754144E-2</v>
      </c>
      <c r="F68" s="407">
        <v>4.07670880593929E-2</v>
      </c>
      <c r="G68" s="407">
        <v>1.8990337648838979E-2</v>
      </c>
      <c r="H68" s="407">
        <v>9.5257988064888905E-4</v>
      </c>
      <c r="I68" s="408">
        <v>0</v>
      </c>
      <c r="J68" s="407">
        <v>3.3730678062795063E-3</v>
      </c>
      <c r="K68" s="407">
        <v>2.0864074729985478E-2</v>
      </c>
      <c r="L68" s="407">
        <v>5.8837257376268361</v>
      </c>
      <c r="M68" s="408">
        <v>5.9408150807827234</v>
      </c>
      <c r="N68" s="409"/>
      <c r="O68" s="409"/>
      <c r="P68" s="409"/>
      <c r="Q68" s="409"/>
      <c r="R68" s="409"/>
      <c r="S68" s="409"/>
    </row>
    <row r="69" spans="1:19">
      <c r="A69" s="406" t="s">
        <v>42</v>
      </c>
      <c r="B69" s="407">
        <v>0.72795447004968739</v>
      </c>
      <c r="C69" s="407">
        <v>0.7459451041451326</v>
      </c>
      <c r="D69" s="407">
        <v>1.257070789204191</v>
      </c>
      <c r="E69" s="407">
        <v>1.0414979785947922</v>
      </c>
      <c r="F69" s="407">
        <v>9.8134491754685138E-2</v>
      </c>
      <c r="G69" s="407">
        <v>0.10970682339061409</v>
      </c>
      <c r="H69" s="407">
        <v>1.5385573822215408</v>
      </c>
      <c r="I69" s="408">
        <v>2.3988079866457337</v>
      </c>
      <c r="J69" s="407">
        <v>0.32604785525706181</v>
      </c>
      <c r="K69" s="407">
        <v>0.64214916796111687</v>
      </c>
      <c r="L69" s="407">
        <v>6.3083907241928898</v>
      </c>
      <c r="M69" s="408">
        <v>6.7570658609838725</v>
      </c>
      <c r="N69" s="409"/>
      <c r="O69" s="409"/>
      <c r="P69" s="409"/>
      <c r="Q69" s="409"/>
      <c r="R69" s="409"/>
      <c r="S69" s="409"/>
    </row>
    <row r="70" spans="1:19">
      <c r="A70" s="406" t="s">
        <v>263</v>
      </c>
      <c r="B70" s="407">
        <v>1.4320876756394636</v>
      </c>
      <c r="C70" s="407">
        <v>1.1821229299410259</v>
      </c>
      <c r="D70" s="407">
        <v>4.7526617613381152E-2</v>
      </c>
      <c r="E70" s="407">
        <v>8.8382804158285005E-2</v>
      </c>
      <c r="F70" s="407">
        <v>0.14404666618745313</v>
      </c>
      <c r="G70" s="407">
        <v>0.10747559741418225</v>
      </c>
      <c r="H70" s="407">
        <v>0.85645117969464046</v>
      </c>
      <c r="I70" s="408">
        <v>0.2040567274703344</v>
      </c>
      <c r="J70" s="407">
        <v>0.81665184250279987</v>
      </c>
      <c r="K70" s="407">
        <v>0.8049483188087736</v>
      </c>
      <c r="L70" s="407">
        <v>7.2336964853606638</v>
      </c>
      <c r="M70" s="408">
        <v>8.5437776784668156</v>
      </c>
      <c r="N70" s="409"/>
      <c r="O70" s="409"/>
      <c r="P70" s="409"/>
      <c r="Q70" s="409"/>
      <c r="R70" s="409"/>
      <c r="S70" s="409"/>
    </row>
    <row r="71" spans="1:19">
      <c r="A71" s="410" t="s">
        <v>264</v>
      </c>
      <c r="B71" s="407">
        <v>1.6295539529963918</v>
      </c>
      <c r="C71" s="407">
        <v>1.3528304712519423</v>
      </c>
      <c r="D71" s="407">
        <v>5.5526771250387193E-2</v>
      </c>
      <c r="E71" s="407">
        <v>0.10259441222645359</v>
      </c>
      <c r="F71" s="407">
        <v>0.16718057570625383</v>
      </c>
      <c r="G71" s="407">
        <v>0.11671862327718172</v>
      </c>
      <c r="H71" s="407">
        <v>1.0003722964709534</v>
      </c>
      <c r="I71" s="408">
        <v>0.24171085225581698</v>
      </c>
      <c r="J71" s="407">
        <v>0.95245112279770672</v>
      </c>
      <c r="K71" s="407">
        <v>0.95348360513838692</v>
      </c>
      <c r="L71" s="407">
        <v>7.5210799754275079</v>
      </c>
      <c r="M71" s="408">
        <v>8.9337274742676733</v>
      </c>
      <c r="N71" s="409"/>
      <c r="O71" s="409"/>
      <c r="P71" s="409"/>
      <c r="Q71" s="409"/>
      <c r="R71" s="409"/>
      <c r="S71" s="409"/>
    </row>
    <row r="72" spans="1:19">
      <c r="A72" s="406" t="s">
        <v>265</v>
      </c>
      <c r="B72" s="407">
        <v>0.2467008140617622</v>
      </c>
      <c r="C72" s="407">
        <v>0.27033323673687737</v>
      </c>
      <c r="D72" s="407">
        <v>0</v>
      </c>
      <c r="E72" s="407">
        <v>1.3639220594523615E-2</v>
      </c>
      <c r="F72" s="407">
        <v>0</v>
      </c>
      <c r="G72" s="407">
        <v>0</v>
      </c>
      <c r="H72" s="407">
        <v>1.7989753231849336E-3</v>
      </c>
      <c r="I72" s="408">
        <v>0</v>
      </c>
      <c r="J72" s="407">
        <v>0</v>
      </c>
      <c r="K72" s="407">
        <v>0</v>
      </c>
      <c r="L72" s="407">
        <v>4.8902188091041037</v>
      </c>
      <c r="M72" s="408">
        <v>5.5068628114844822</v>
      </c>
      <c r="N72" s="409"/>
      <c r="O72" s="409"/>
      <c r="P72" s="409"/>
      <c r="Q72" s="409"/>
      <c r="R72" s="409"/>
      <c r="S72" s="409"/>
    </row>
    <row r="73" spans="1:19">
      <c r="A73" s="406" t="s">
        <v>36</v>
      </c>
      <c r="B73" s="407">
        <v>0.10544899970949277</v>
      </c>
      <c r="C73" s="407">
        <v>0.11696139708736876</v>
      </c>
      <c r="D73" s="407">
        <v>2.5910703908356512E-2</v>
      </c>
      <c r="E73" s="407">
        <v>2.920123653185204E-2</v>
      </c>
      <c r="F73" s="407">
        <v>2.8571559661079708E-2</v>
      </c>
      <c r="G73" s="407">
        <v>3.5373488783940317E-2</v>
      </c>
      <c r="H73" s="407">
        <v>0</v>
      </c>
      <c r="I73" s="408">
        <v>0</v>
      </c>
      <c r="J73" s="407">
        <v>2.149179139904267E-2</v>
      </c>
      <c r="K73" s="407">
        <v>0</v>
      </c>
      <c r="L73" s="407">
        <v>4.0965749743906512</v>
      </c>
      <c r="M73" s="408">
        <v>5.2216171123157702</v>
      </c>
      <c r="N73" s="409"/>
      <c r="O73" s="409"/>
      <c r="P73" s="409"/>
      <c r="Q73" s="409"/>
      <c r="R73" s="409"/>
      <c r="S73" s="409"/>
    </row>
    <row r="74" spans="1:19">
      <c r="A74" s="406" t="s">
        <v>266</v>
      </c>
      <c r="B74" s="407">
        <v>0.49033276979034685</v>
      </c>
      <c r="C74" s="407">
        <v>0.50759122401981716</v>
      </c>
      <c r="D74" s="407">
        <v>3.073083296550287</v>
      </c>
      <c r="E74" s="407">
        <v>3.3894174338388137</v>
      </c>
      <c r="F74" s="407">
        <v>0.83725053171983954</v>
      </c>
      <c r="G74" s="407">
        <v>0.58131632539167089</v>
      </c>
      <c r="H74" s="407">
        <v>9.2536162667812736</v>
      </c>
      <c r="I74" s="408">
        <v>8.58999900000358</v>
      </c>
      <c r="J74" s="407">
        <v>0.95792037916975237</v>
      </c>
      <c r="K74" s="407">
        <v>1.022783884994797</v>
      </c>
      <c r="L74" s="407">
        <v>5.9532741054662788</v>
      </c>
      <c r="M74" s="408">
        <v>5.4395486434366109</v>
      </c>
      <c r="N74" s="409"/>
      <c r="O74" s="409"/>
      <c r="P74" s="409"/>
      <c r="Q74" s="409"/>
      <c r="R74" s="409"/>
      <c r="S74" s="409"/>
    </row>
    <row r="75" spans="1:19">
      <c r="A75" s="406" t="s">
        <v>267</v>
      </c>
      <c r="B75" s="407">
        <v>0.14037462591660188</v>
      </c>
      <c r="C75" s="407">
        <v>0.1816612933281212</v>
      </c>
      <c r="D75" s="407">
        <v>0</v>
      </c>
      <c r="E75" s="407">
        <v>0</v>
      </c>
      <c r="F75" s="407">
        <v>1.5924449983836308</v>
      </c>
      <c r="G75" s="407">
        <v>2.3370528267120636</v>
      </c>
      <c r="H75" s="407">
        <v>0</v>
      </c>
      <c r="I75" s="408">
        <v>0</v>
      </c>
      <c r="J75" s="407">
        <v>3.4659275939276493E-2</v>
      </c>
      <c r="K75" s="407">
        <v>3.1001988779963272E-2</v>
      </c>
      <c r="L75" s="407">
        <v>2.2407133950109923</v>
      </c>
      <c r="M75" s="408">
        <v>2.8231986700801133</v>
      </c>
      <c r="N75" s="409"/>
      <c r="O75" s="409"/>
      <c r="P75" s="409"/>
      <c r="Q75" s="409"/>
      <c r="R75" s="409"/>
      <c r="S75" s="409"/>
    </row>
    <row r="76" spans="1:19">
      <c r="A76" s="406" t="s">
        <v>268</v>
      </c>
      <c r="B76" s="407">
        <v>0.18868956476520937</v>
      </c>
      <c r="C76" s="407">
        <v>0.14985327355887179</v>
      </c>
      <c r="D76" s="407">
        <v>3.8997095949311944E-2</v>
      </c>
      <c r="E76" s="407">
        <v>4.8282922978847315E-2</v>
      </c>
      <c r="F76" s="407">
        <v>4.19285973343657E-2</v>
      </c>
      <c r="G76" s="407">
        <v>3.4445581390549339E-2</v>
      </c>
      <c r="H76" s="407">
        <v>4.8780041292817242E-3</v>
      </c>
      <c r="I76" s="408">
        <v>2.1662931862705278E-3</v>
      </c>
      <c r="J76" s="407">
        <v>0.11941962817732032</v>
      </c>
      <c r="K76" s="407">
        <v>7.7879914813833134E-2</v>
      </c>
      <c r="L76" s="407">
        <v>5.0997474087766985</v>
      </c>
      <c r="M76" s="408">
        <v>5.5499364847351584</v>
      </c>
      <c r="N76" s="409"/>
      <c r="O76" s="409"/>
      <c r="P76" s="409"/>
      <c r="Q76" s="409"/>
      <c r="R76" s="409"/>
      <c r="S76" s="409"/>
    </row>
    <row r="77" spans="1:19">
      <c r="A77" s="406" t="s">
        <v>269</v>
      </c>
      <c r="B77" s="407">
        <v>0.27759551659807347</v>
      </c>
      <c r="C77" s="407">
        <v>0.22092808917527243</v>
      </c>
      <c r="D77" s="407">
        <v>4.1366450523407012</v>
      </c>
      <c r="E77" s="407">
        <v>3.9916930792771796</v>
      </c>
      <c r="F77" s="407">
        <v>0.17390775978622011</v>
      </c>
      <c r="G77" s="407">
        <v>0.14047870525283654</v>
      </c>
      <c r="H77" s="407">
        <v>10.929424762351074</v>
      </c>
      <c r="I77" s="408">
        <v>10.434005939038363</v>
      </c>
      <c r="J77" s="407">
        <v>0.50906178506272859</v>
      </c>
      <c r="K77" s="407">
        <v>0.56825731942471924</v>
      </c>
      <c r="L77" s="407">
        <v>3.1968092694485577</v>
      </c>
      <c r="M77" s="408">
        <v>3.1739585633433869</v>
      </c>
      <c r="N77" s="409"/>
      <c r="O77" s="409"/>
      <c r="P77" s="409"/>
      <c r="Q77" s="409"/>
      <c r="R77" s="409"/>
      <c r="S77" s="409"/>
    </row>
    <row r="78" spans="1:19">
      <c r="A78" s="406" t="s">
        <v>270</v>
      </c>
      <c r="B78" s="407">
        <v>0.31046016519727471</v>
      </c>
      <c r="C78" s="407">
        <v>0.32660849273329962</v>
      </c>
      <c r="D78" s="407">
        <v>4.0615147146775836</v>
      </c>
      <c r="E78" s="407">
        <v>3.9824024306877677</v>
      </c>
      <c r="F78" s="407">
        <v>0.34497974050892843</v>
      </c>
      <c r="G78" s="407">
        <v>0.30534383152117889</v>
      </c>
      <c r="H78" s="407">
        <v>5.5130580151006008</v>
      </c>
      <c r="I78" s="408">
        <v>5.2206945843379406</v>
      </c>
      <c r="J78" s="407">
        <v>0.2784144694305743</v>
      </c>
      <c r="K78" s="407">
        <v>0.32070725226551577</v>
      </c>
      <c r="L78" s="407">
        <v>2.9585528204396869</v>
      </c>
      <c r="M78" s="408">
        <v>2.9712259057521027</v>
      </c>
      <c r="N78" s="409"/>
      <c r="O78" s="409"/>
      <c r="P78" s="409"/>
      <c r="Q78" s="409"/>
      <c r="R78" s="409"/>
      <c r="S78" s="409"/>
    </row>
    <row r="79" spans="1:19">
      <c r="A79" s="406" t="s">
        <v>38</v>
      </c>
      <c r="B79" s="407">
        <v>0.16172803562993154</v>
      </c>
      <c r="C79" s="407">
        <v>0.20061706945031821</v>
      </c>
      <c r="D79" s="407">
        <v>2.6755973607490198</v>
      </c>
      <c r="E79" s="407">
        <v>2.7992782051056189</v>
      </c>
      <c r="F79" s="407">
        <v>0.127947653835705</v>
      </c>
      <c r="G79" s="407">
        <v>4.9966155625414864E-2</v>
      </c>
      <c r="H79" s="407">
        <v>14.331011715021353</v>
      </c>
      <c r="I79" s="408">
        <v>6.3266319876322363</v>
      </c>
      <c r="J79" s="407">
        <v>0.20506734725844336</v>
      </c>
      <c r="K79" s="407">
        <v>0.10308888046131978</v>
      </c>
      <c r="L79" s="407">
        <v>4.5298141843275204</v>
      </c>
      <c r="M79" s="408">
        <v>5.706764560596441</v>
      </c>
      <c r="N79" s="409"/>
      <c r="O79" s="409"/>
      <c r="P79" s="409"/>
      <c r="Q79" s="409"/>
      <c r="R79" s="409"/>
      <c r="S79" s="409"/>
    </row>
    <row r="80" spans="1:19">
      <c r="A80" s="406" t="s">
        <v>271</v>
      </c>
      <c r="B80" s="407">
        <v>0.18803662844821628</v>
      </c>
      <c r="C80" s="407">
        <v>0.42242947406644626</v>
      </c>
      <c r="D80" s="407">
        <v>1.8371270657853631</v>
      </c>
      <c r="E80" s="407">
        <v>1.5332501306632227</v>
      </c>
      <c r="F80" s="407">
        <v>0.14750948652192328</v>
      </c>
      <c r="G80" s="407">
        <v>8.0242300444283252E-2</v>
      </c>
      <c r="H80" s="407">
        <v>4.9672003584797704</v>
      </c>
      <c r="I80" s="408">
        <v>3.8729426786761874</v>
      </c>
      <c r="J80" s="407">
        <v>0.34836386776183087</v>
      </c>
      <c r="K80" s="407">
        <v>0.14694367307647344</v>
      </c>
      <c r="L80" s="407">
        <v>5.7835050043890659</v>
      </c>
      <c r="M80" s="408">
        <v>6.1709047343893104</v>
      </c>
      <c r="N80" s="409"/>
      <c r="O80" s="409"/>
      <c r="P80" s="409"/>
      <c r="Q80" s="409"/>
      <c r="R80" s="409"/>
      <c r="S80" s="409"/>
    </row>
    <row r="81" spans="1:19">
      <c r="A81" s="406" t="s">
        <v>272</v>
      </c>
      <c r="B81" s="407">
        <v>0.2249873186650245</v>
      </c>
      <c r="C81" s="407">
        <v>0.25431551869643343</v>
      </c>
      <c r="D81" s="407">
        <v>0.11130049085208203</v>
      </c>
      <c r="E81" s="407">
        <v>9.3856469626881905E-2</v>
      </c>
      <c r="F81" s="407">
        <v>0.77796398868591798</v>
      </c>
      <c r="G81" s="407">
        <v>0.33894372116573634</v>
      </c>
      <c r="H81" s="407">
        <v>0.21176190246834001</v>
      </c>
      <c r="I81" s="408">
        <v>4.9009092367891527E-2</v>
      </c>
      <c r="J81" s="407">
        <v>5.7995211402701093E-2</v>
      </c>
      <c r="K81" s="407">
        <v>5.8169961672684928E-2</v>
      </c>
      <c r="L81" s="407">
        <v>4.3279173177988026</v>
      </c>
      <c r="M81" s="408">
        <v>5.0453025061719226</v>
      </c>
      <c r="N81" s="409"/>
      <c r="O81" s="409"/>
      <c r="P81" s="409"/>
      <c r="Q81" s="409"/>
      <c r="R81" s="409"/>
      <c r="S81" s="409"/>
    </row>
    <row r="82" spans="1:19">
      <c r="A82" s="406" t="s">
        <v>273</v>
      </c>
      <c r="B82" s="407">
        <v>0.14908357934302652</v>
      </c>
      <c r="C82" s="407">
        <v>0.13097691467272973</v>
      </c>
      <c r="D82" s="407">
        <v>8.5063013053601561E-2</v>
      </c>
      <c r="E82" s="407">
        <v>0.11665225901179434</v>
      </c>
      <c r="F82" s="407">
        <v>3.7571527311016339</v>
      </c>
      <c r="G82" s="407">
        <v>4.8805945487313798</v>
      </c>
      <c r="H82" s="407">
        <v>7.2608446961747435E-3</v>
      </c>
      <c r="I82" s="408">
        <v>7.1136161755555247E-3</v>
      </c>
      <c r="J82" s="407">
        <v>4.4806444561447785E-2</v>
      </c>
      <c r="K82" s="407">
        <v>6.8321914957513025E-2</v>
      </c>
      <c r="L82" s="407">
        <v>8.9181634117204602</v>
      </c>
      <c r="M82" s="408">
        <v>9.6611357433476162</v>
      </c>
      <c r="N82" s="409"/>
      <c r="O82" s="409"/>
      <c r="P82" s="409"/>
      <c r="Q82" s="409"/>
      <c r="R82" s="409"/>
      <c r="S82" s="409"/>
    </row>
    <row r="83" spans="1:19">
      <c r="A83" s="406" t="s">
        <v>65</v>
      </c>
      <c r="B83" s="407">
        <v>0.17336676763477621</v>
      </c>
      <c r="C83" s="407">
        <v>0.1829542671164586</v>
      </c>
      <c r="D83" s="407">
        <v>1.9273899336831064E-2</v>
      </c>
      <c r="E83" s="407">
        <v>9.1029615735584053E-3</v>
      </c>
      <c r="F83" s="407">
        <v>3.3418465759814005E-2</v>
      </c>
      <c r="G83" s="407">
        <v>3.3861971950327509E-2</v>
      </c>
      <c r="H83" s="407">
        <v>3.0671933100087087E-4</v>
      </c>
      <c r="I83" s="408">
        <v>1.9217790029010997E-3</v>
      </c>
      <c r="J83" s="407">
        <v>1.4432622566482742E-2</v>
      </c>
      <c r="K83" s="407">
        <v>1.6630007379255533E-3</v>
      </c>
      <c r="L83" s="407">
        <v>5.0926702689671002</v>
      </c>
      <c r="M83" s="408">
        <v>5.3581582873810412</v>
      </c>
      <c r="N83" s="409"/>
      <c r="O83" s="409"/>
      <c r="P83" s="409"/>
      <c r="Q83" s="409"/>
      <c r="R83" s="409"/>
      <c r="S83" s="409"/>
    </row>
    <row r="84" spans="1:19">
      <c r="A84" s="406" t="s">
        <v>274</v>
      </c>
      <c r="B84" s="407">
        <v>0.74226617934368988</v>
      </c>
      <c r="C84" s="407">
        <v>0.57653177042198878</v>
      </c>
      <c r="D84" s="407">
        <v>1.7155019782703566E-2</v>
      </c>
      <c r="E84" s="407">
        <v>0</v>
      </c>
      <c r="F84" s="407">
        <v>2.0646309415436908</v>
      </c>
      <c r="G84" s="407">
        <v>1.0165128698746284</v>
      </c>
      <c r="H84" s="407">
        <v>0</v>
      </c>
      <c r="I84" s="408">
        <v>5.1413071605478339E-2</v>
      </c>
      <c r="J84" s="407">
        <v>0.18264019341795459</v>
      </c>
      <c r="K84" s="407">
        <v>0.44020214563824844</v>
      </c>
      <c r="L84" s="407">
        <v>8.9242970927392911</v>
      </c>
      <c r="M84" s="408">
        <v>10.155021587184537</v>
      </c>
      <c r="N84" s="409"/>
      <c r="O84" s="409"/>
      <c r="P84" s="409"/>
      <c r="Q84" s="409"/>
      <c r="R84" s="409"/>
      <c r="S84" s="409"/>
    </row>
    <row r="85" spans="1:19">
      <c r="A85" s="411" t="s">
        <v>275</v>
      </c>
      <c r="B85" s="407">
        <v>0.35612950106909741</v>
      </c>
      <c r="C85" s="407">
        <v>0.33100940106490356</v>
      </c>
      <c r="D85" s="407">
        <v>0</v>
      </c>
      <c r="E85" s="407">
        <v>0</v>
      </c>
      <c r="F85" s="407">
        <v>0.38327812855264087</v>
      </c>
      <c r="G85" s="407">
        <v>0.46087067867657461</v>
      </c>
      <c r="H85" s="407">
        <v>0</v>
      </c>
      <c r="I85" s="408">
        <v>0.14150507101050513</v>
      </c>
      <c r="J85" s="407">
        <v>1.5649739177441808</v>
      </c>
      <c r="K85" s="407">
        <v>0.7916673260729038</v>
      </c>
      <c r="L85" s="407">
        <v>10.436711739180772</v>
      </c>
      <c r="M85" s="408">
        <v>15.281998074696743</v>
      </c>
      <c r="N85" s="409"/>
      <c r="O85" s="409"/>
      <c r="P85" s="409"/>
      <c r="Q85" s="409"/>
      <c r="R85" s="409"/>
      <c r="S85" s="409"/>
    </row>
    <row r="86" spans="1:19">
      <c r="A86" s="406" t="s">
        <v>276</v>
      </c>
      <c r="B86" s="407">
        <v>0.87535391382700389</v>
      </c>
      <c r="C86" s="407">
        <v>2.1819543503428318</v>
      </c>
      <c r="D86" s="407">
        <v>0.17176951891656672</v>
      </c>
      <c r="E86" s="407">
        <v>0</v>
      </c>
      <c r="F86" s="407">
        <v>0.29342734036997714</v>
      </c>
      <c r="G86" s="407">
        <v>0.2950398582253112</v>
      </c>
      <c r="H86" s="407">
        <v>6.326564438669291E-2</v>
      </c>
      <c r="I86" s="408">
        <v>5.71748716089426E-2</v>
      </c>
      <c r="J86" s="407">
        <v>2.9121364620019841</v>
      </c>
      <c r="K86" s="407">
        <v>2.2405772226812437</v>
      </c>
      <c r="L86" s="407">
        <v>11.350894659354328</v>
      </c>
      <c r="M86" s="408">
        <v>19.858056941155407</v>
      </c>
      <c r="N86" s="409"/>
      <c r="O86" s="409"/>
      <c r="P86" s="409"/>
      <c r="Q86" s="409"/>
      <c r="R86" s="409"/>
      <c r="S86" s="409"/>
    </row>
    <row r="87" spans="1:19">
      <c r="A87" s="406" t="s">
        <v>277</v>
      </c>
      <c r="B87" s="407">
        <v>1.1108585797470165</v>
      </c>
      <c r="C87" s="407">
        <v>0.79979756760373399</v>
      </c>
      <c r="D87" s="407">
        <v>0.21827519575526355</v>
      </c>
      <c r="E87" s="407">
        <v>7.4016253502675627E-2</v>
      </c>
      <c r="F87" s="407">
        <v>1.4017585353234698</v>
      </c>
      <c r="G87" s="407">
        <v>2.7232850883620614</v>
      </c>
      <c r="H87" s="407">
        <v>0.15571258387088849</v>
      </c>
      <c r="I87" s="408">
        <v>0.18080744693464987</v>
      </c>
      <c r="J87" s="407">
        <v>1.5087060632995741</v>
      </c>
      <c r="K87" s="407">
        <v>0.54598914388128883</v>
      </c>
      <c r="L87" s="407">
        <v>10.548573596494954</v>
      </c>
      <c r="M87" s="408">
        <v>9.7792861601970777</v>
      </c>
      <c r="N87" s="409"/>
      <c r="O87" s="409"/>
      <c r="P87" s="409"/>
      <c r="Q87" s="409"/>
      <c r="R87" s="409"/>
      <c r="S87" s="409"/>
    </row>
    <row r="88" spans="1:19">
      <c r="A88" s="406" t="s">
        <v>39</v>
      </c>
      <c r="B88" s="407">
        <v>0.34391606874507358</v>
      </c>
      <c r="C88" s="407">
        <v>0.1990696879806727</v>
      </c>
      <c r="D88" s="407">
        <v>5.3353630075810643E-3</v>
      </c>
      <c r="E88" s="407">
        <v>5.9811072681307002E-3</v>
      </c>
      <c r="F88" s="407">
        <v>0.17018661489445114</v>
      </c>
      <c r="G88" s="407">
        <v>0.15492261371371885</v>
      </c>
      <c r="H88" s="407">
        <v>3.1852261348540804E-3</v>
      </c>
      <c r="I88" s="408">
        <v>0</v>
      </c>
      <c r="J88" s="407">
        <v>6.7729432440980369E-3</v>
      </c>
      <c r="K88" s="407">
        <v>2.5953356819495284E-4</v>
      </c>
      <c r="L88" s="407">
        <v>6.8656741212893948</v>
      </c>
      <c r="M88" s="408">
        <v>8.6146298715751151</v>
      </c>
      <c r="N88" s="409"/>
      <c r="O88" s="409"/>
      <c r="P88" s="409"/>
      <c r="Q88" s="409"/>
      <c r="R88" s="409"/>
      <c r="S88" s="409"/>
    </row>
    <row r="89" spans="1:19">
      <c r="A89" s="406" t="s">
        <v>278</v>
      </c>
      <c r="B89" s="407">
        <v>0.43728150930426657</v>
      </c>
      <c r="C89" s="407">
        <v>0.31446595971707741</v>
      </c>
      <c r="D89" s="407">
        <v>1.9766634324368027E-2</v>
      </c>
      <c r="E89" s="407">
        <v>1.8682090079872895E-2</v>
      </c>
      <c r="F89" s="407">
        <v>0.28705547920430735</v>
      </c>
      <c r="G89" s="407">
        <v>6.5424304001417508E-2</v>
      </c>
      <c r="H89" s="407">
        <v>9.8607276656833328E-3</v>
      </c>
      <c r="I89" s="408">
        <v>0.14645587053260042</v>
      </c>
      <c r="J89" s="407">
        <v>0.19354058023795459</v>
      </c>
      <c r="K89" s="407">
        <v>0.1798495814328965</v>
      </c>
      <c r="L89" s="407">
        <v>10.581205014137366</v>
      </c>
      <c r="M89" s="408">
        <v>11.172158318882005</v>
      </c>
      <c r="N89" s="409"/>
      <c r="O89" s="409"/>
      <c r="P89" s="409"/>
      <c r="Q89" s="409"/>
      <c r="R89" s="409"/>
      <c r="S89" s="409"/>
    </row>
    <row r="90" spans="1:19">
      <c r="A90" s="406" t="s">
        <v>283</v>
      </c>
      <c r="B90" s="407">
        <v>0.18215334867381355</v>
      </c>
      <c r="C90" s="407">
        <v>0.26454162212413562</v>
      </c>
      <c r="D90" s="407">
        <v>3.3800982226064188E-2</v>
      </c>
      <c r="E90" s="407">
        <v>2.9161088571424975E-2</v>
      </c>
      <c r="F90" s="407">
        <v>1.3986603852110034E-2</v>
      </c>
      <c r="G90" s="407">
        <v>7.1875578721565204E-3</v>
      </c>
      <c r="H90" s="407">
        <v>9.8288892018841582E-4</v>
      </c>
      <c r="I90" s="408">
        <v>8.0325223748809686E-3</v>
      </c>
      <c r="J90" s="407">
        <v>7.7166750408727818E-4</v>
      </c>
      <c r="K90" s="407">
        <v>8.4906848491959983E-4</v>
      </c>
      <c r="L90" s="407">
        <v>4.1999585792954086</v>
      </c>
      <c r="M90" s="408">
        <v>4.8717278529080552</v>
      </c>
      <c r="N90" s="409"/>
      <c r="O90" s="409"/>
      <c r="P90" s="409"/>
      <c r="Q90" s="409"/>
      <c r="R90" s="409"/>
      <c r="S90" s="409"/>
    </row>
    <row r="91" spans="1:19">
      <c r="A91" s="406" t="s">
        <v>279</v>
      </c>
      <c r="B91" s="407">
        <v>0.30864262213530941</v>
      </c>
      <c r="C91" s="407">
        <v>0.34567313581225961</v>
      </c>
      <c r="D91" s="407">
        <v>3.2755893609824262E-2</v>
      </c>
      <c r="E91" s="407">
        <v>1.0813555626717496E-2</v>
      </c>
      <c r="F91" s="407">
        <v>1.5118948863424913</v>
      </c>
      <c r="G91" s="407">
        <v>1.1168688743712212</v>
      </c>
      <c r="H91" s="407">
        <v>2.2897546586927741E-3</v>
      </c>
      <c r="I91" s="408">
        <v>0</v>
      </c>
      <c r="J91" s="407">
        <v>3.09363854168886E-2</v>
      </c>
      <c r="K91" s="407">
        <v>0.115826654904346</v>
      </c>
      <c r="L91" s="407">
        <v>7.3472657036461904</v>
      </c>
      <c r="M91" s="408">
        <v>8.1320376554512137</v>
      </c>
      <c r="N91" s="409"/>
      <c r="O91" s="409"/>
      <c r="P91" s="409"/>
      <c r="Q91" s="409"/>
      <c r="R91" s="409"/>
      <c r="S91" s="409"/>
    </row>
    <row r="92" spans="1:19">
      <c r="A92" s="406" t="s">
        <v>280</v>
      </c>
      <c r="B92" s="407">
        <v>0.34134381946335463</v>
      </c>
      <c r="C92" s="407">
        <v>0.29130778042328209</v>
      </c>
      <c r="D92" s="407">
        <v>3.6261113438656428E-2</v>
      </c>
      <c r="E92" s="407">
        <v>7.4781855819208466E-3</v>
      </c>
      <c r="F92" s="407">
        <v>0.24205124112481155</v>
      </c>
      <c r="G92" s="407">
        <v>0.23995127981893241</v>
      </c>
      <c r="H92" s="407">
        <v>1.3188259074107893E-3</v>
      </c>
      <c r="I92" s="408">
        <v>7.8311574171842856E-4</v>
      </c>
      <c r="J92" s="407">
        <v>0.11185499999516292</v>
      </c>
      <c r="K92" s="407">
        <v>0.13208693809264324</v>
      </c>
      <c r="L92" s="407">
        <v>7.2577437218475023</v>
      </c>
      <c r="M92" s="408">
        <v>8.629849442418422</v>
      </c>
      <c r="N92" s="409"/>
      <c r="O92" s="409"/>
      <c r="P92" s="409"/>
      <c r="Q92" s="409"/>
      <c r="R92" s="409"/>
      <c r="S92" s="409"/>
    </row>
    <row r="93" spans="1:19">
      <c r="A93" s="406" t="s">
        <v>150</v>
      </c>
      <c r="B93" s="407">
        <v>0.14128763203831307</v>
      </c>
      <c r="C93" s="407">
        <v>0.19822466756347287</v>
      </c>
      <c r="D93" s="407">
        <v>0.16073808007732046</v>
      </c>
      <c r="E93" s="407">
        <v>0.12581086438074413</v>
      </c>
      <c r="F93" s="407">
        <v>1.0344901829197415</v>
      </c>
      <c r="G93" s="407">
        <v>0.85609685614911679</v>
      </c>
      <c r="H93" s="407">
        <v>3.5785673558728082E-3</v>
      </c>
      <c r="I93" s="408">
        <v>1.9730099462121613E-2</v>
      </c>
      <c r="J93" s="407">
        <v>3.3192224842307799E-2</v>
      </c>
      <c r="K93" s="407">
        <v>6.4362027582559309E-2</v>
      </c>
      <c r="L93" s="407">
        <v>4.8867600563766755</v>
      </c>
      <c r="M93" s="408">
        <v>5.2153648700237101</v>
      </c>
      <c r="N93" s="409"/>
      <c r="O93" s="409"/>
      <c r="P93" s="409"/>
      <c r="Q93" s="409"/>
      <c r="R93" s="409"/>
      <c r="S93" s="409"/>
    </row>
    <row r="94" spans="1:19">
      <c r="A94" s="406" t="s">
        <v>151</v>
      </c>
      <c r="B94" s="407">
        <v>0.13235424633606907</v>
      </c>
      <c r="C94" s="407">
        <v>0.2550132098123371</v>
      </c>
      <c r="D94" s="407">
        <v>5.0058377800453737E-3</v>
      </c>
      <c r="E94" s="407">
        <v>0</v>
      </c>
      <c r="F94" s="407">
        <v>4.1152197957159839E-2</v>
      </c>
      <c r="G94" s="407">
        <v>8.3879066494308777E-3</v>
      </c>
      <c r="H94" s="407">
        <v>1.3515777185396313E-3</v>
      </c>
      <c r="I94" s="408">
        <v>8.7006133171434218E-4</v>
      </c>
      <c r="J94" s="407">
        <v>1.9432359587416542E-2</v>
      </c>
      <c r="K94" s="407">
        <v>8.6676419793886908E-4</v>
      </c>
      <c r="L94" s="407">
        <v>5.4258650845230871</v>
      </c>
      <c r="M94" s="408">
        <v>6.146592176015476</v>
      </c>
      <c r="N94" s="409"/>
      <c r="O94" s="409"/>
      <c r="P94" s="409"/>
      <c r="Q94" s="409"/>
      <c r="R94" s="409"/>
      <c r="S94" s="409"/>
    </row>
    <row r="95" spans="1:19">
      <c r="A95" s="406"/>
      <c r="B95" s="407"/>
      <c r="C95" s="407"/>
      <c r="D95" s="407"/>
      <c r="E95" s="407"/>
      <c r="F95" s="407"/>
      <c r="G95" s="407"/>
      <c r="H95" s="407"/>
      <c r="I95" s="408"/>
      <c r="J95" s="407"/>
      <c r="K95" s="407"/>
      <c r="L95" s="407"/>
      <c r="M95" s="408"/>
      <c r="N95" s="409"/>
      <c r="O95" s="409"/>
      <c r="P95" s="409"/>
      <c r="Q95" s="409"/>
      <c r="R95" s="409"/>
      <c r="S95" s="409"/>
    </row>
    <row r="96" spans="1:19" ht="13.5" thickBot="1">
      <c r="A96" s="412" t="s">
        <v>41</v>
      </c>
      <c r="B96" s="413">
        <v>0.28150248027959057</v>
      </c>
      <c r="C96" s="413">
        <v>0.27142146357600749</v>
      </c>
      <c r="D96" s="413">
        <v>0.89841663088997015</v>
      </c>
      <c r="E96" s="413">
        <v>0.88685959128466041</v>
      </c>
      <c r="F96" s="413">
        <v>0.59139324835292939</v>
      </c>
      <c r="G96" s="413">
        <v>0.58119773293214794</v>
      </c>
      <c r="H96" s="413">
        <v>2.1450350726026959</v>
      </c>
      <c r="I96" s="414">
        <v>2.0086852389011418</v>
      </c>
      <c r="J96" s="413">
        <v>0.34813638630158505</v>
      </c>
      <c r="K96" s="413">
        <v>0.33952381390257474</v>
      </c>
      <c r="L96" s="413">
        <v>4.6616267647339544</v>
      </c>
      <c r="M96" s="414">
        <v>4.9552721981302801</v>
      </c>
      <c r="N96" s="392"/>
      <c r="O96" s="392"/>
      <c r="P96" s="392"/>
      <c r="Q96" s="392"/>
      <c r="R96" s="392"/>
      <c r="S96" s="392"/>
    </row>
    <row r="97" spans="1:9" ht="24" customHeight="1">
      <c r="A97" s="421"/>
      <c r="B97" s="422"/>
      <c r="C97" s="423"/>
      <c r="D97" s="422"/>
      <c r="E97" s="424"/>
      <c r="F97" s="417"/>
      <c r="G97" s="424"/>
      <c r="H97" s="417"/>
      <c r="I97" s="417"/>
    </row>
    <row r="98" spans="1:9" ht="23.25">
      <c r="A98" s="425"/>
      <c r="B98" s="394"/>
      <c r="C98" s="394"/>
      <c r="D98" s="394"/>
      <c r="E98" s="418"/>
      <c r="F98" s="418"/>
      <c r="G98" s="418"/>
      <c r="H98" s="392"/>
      <c r="I98" s="392"/>
    </row>
    <row r="99" spans="1:9">
      <c r="A99" s="426"/>
      <c r="B99" s="392"/>
      <c r="C99" s="392"/>
      <c r="D99" s="392"/>
      <c r="E99" s="392"/>
      <c r="F99" s="392"/>
      <c r="G99" s="392"/>
      <c r="H99" s="392"/>
      <c r="I99" s="392"/>
    </row>
    <row r="100" spans="1:9">
      <c r="A100" s="426"/>
      <c r="B100" s="392"/>
      <c r="C100" s="392"/>
      <c r="D100" s="392"/>
      <c r="E100" s="392"/>
      <c r="F100" s="392"/>
      <c r="G100" s="392"/>
      <c r="H100" s="392"/>
      <c r="I100" s="392"/>
    </row>
    <row r="101" spans="1:9">
      <c r="A101" s="427"/>
      <c r="B101" s="392"/>
      <c r="C101" s="392"/>
      <c r="D101" s="392"/>
      <c r="E101" s="392"/>
      <c r="F101" s="392"/>
      <c r="G101" s="392"/>
      <c r="H101" s="392"/>
      <c r="I101" s="392"/>
    </row>
    <row r="102" spans="1:9">
      <c r="A102" s="427"/>
      <c r="B102" s="392"/>
      <c r="C102" s="392"/>
      <c r="D102" s="392"/>
      <c r="E102" s="392"/>
      <c r="F102" s="392"/>
      <c r="G102" s="392"/>
      <c r="H102" s="392"/>
      <c r="I102" s="392"/>
    </row>
  </sheetData>
  <mergeCells count="15">
    <mergeCell ref="A3:M3"/>
    <mergeCell ref="A1:M1"/>
    <mergeCell ref="B52:M52"/>
    <mergeCell ref="B53:C54"/>
    <mergeCell ref="D53:E54"/>
    <mergeCell ref="F53:G54"/>
    <mergeCell ref="H53:I54"/>
    <mergeCell ref="J53:K54"/>
    <mergeCell ref="L53:M54"/>
    <mergeCell ref="A4:I4"/>
    <mergeCell ref="B5:I5"/>
    <mergeCell ref="B6:C6"/>
    <mergeCell ref="D6:E6"/>
    <mergeCell ref="F6:G6"/>
    <mergeCell ref="H6:I6"/>
  </mergeCells>
  <printOptions horizontalCentered="1"/>
  <pageMargins left="0.28999999999999998" right="0.17" top="0.33" bottom="0.98425196850393704" header="0" footer="0"/>
  <pageSetup paperSize="9"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42"/>
  <sheetViews>
    <sheetView showGridLines="0" view="pageBreakPreview" topLeftCell="A4" zoomScale="75" zoomScaleNormal="75" zoomScaleSheetLayoutView="75" workbookViewId="0">
      <selection sqref="A1:G1"/>
    </sheetView>
  </sheetViews>
  <sheetFormatPr baseColWidth="10" defaultColWidth="8.42578125" defaultRowHeight="12.75"/>
  <cols>
    <col min="1" max="1" width="79.28515625" style="214" customWidth="1"/>
    <col min="2" max="2" width="20.140625" style="215" customWidth="1"/>
    <col min="3" max="5" width="16.7109375" style="215" customWidth="1"/>
    <col min="6" max="6" width="16.7109375" style="203" customWidth="1"/>
    <col min="7" max="7" width="9.28515625" style="214" hidden="1" customWidth="1"/>
    <col min="8" max="8" width="9.28515625" style="214" customWidth="1"/>
    <col min="9" max="9" width="9.28515625" style="230" customWidth="1"/>
    <col min="10" max="10" width="8.42578125" style="214" customWidth="1"/>
    <col min="11" max="11" width="8.42578125" style="230" customWidth="1"/>
    <col min="12" max="16384" width="8.42578125" style="214"/>
  </cols>
  <sheetData>
    <row r="1" spans="1:11" s="21" customFormat="1" ht="18">
      <c r="A1" s="431" t="s">
        <v>284</v>
      </c>
      <c r="B1" s="431"/>
      <c r="C1" s="431"/>
      <c r="D1" s="431"/>
      <c r="E1" s="431"/>
      <c r="F1" s="431"/>
      <c r="G1" s="250"/>
      <c r="H1" s="230"/>
      <c r="I1" s="42"/>
      <c r="K1" s="42"/>
    </row>
    <row r="2" spans="1:11" ht="13.15" customHeight="1">
      <c r="A2" s="197"/>
      <c r="B2" s="228"/>
      <c r="C2" s="228"/>
      <c r="D2" s="228"/>
      <c r="E2" s="228"/>
      <c r="F2" s="228"/>
      <c r="G2" s="251"/>
      <c r="H2" s="230"/>
    </row>
    <row r="3" spans="1:11" ht="15" customHeight="1">
      <c r="A3" s="443" t="s">
        <v>347</v>
      </c>
      <c r="B3" s="443"/>
      <c r="C3" s="443"/>
      <c r="D3" s="443"/>
      <c r="E3" s="443"/>
      <c r="F3" s="443"/>
      <c r="G3" s="252"/>
      <c r="H3" s="253"/>
      <c r="J3" s="230"/>
      <c r="K3" s="214"/>
    </row>
    <row r="4" spans="1:11" ht="13.5" thickBot="1">
      <c r="A4" s="254"/>
      <c r="B4" s="255"/>
      <c r="C4" s="255"/>
      <c r="D4" s="255"/>
      <c r="E4" s="255"/>
      <c r="F4" s="256"/>
      <c r="G4" s="257"/>
      <c r="H4" s="258"/>
    </row>
    <row r="5" spans="1:11" ht="32.25" customHeight="1">
      <c r="A5" s="432" t="s">
        <v>21</v>
      </c>
      <c r="B5" s="441" t="s">
        <v>1</v>
      </c>
      <c r="C5" s="442"/>
      <c r="D5" s="441" t="s">
        <v>2</v>
      </c>
      <c r="E5" s="442" t="s">
        <v>2</v>
      </c>
      <c r="F5" s="181" t="s">
        <v>158</v>
      </c>
      <c r="G5" s="259"/>
      <c r="H5" s="260"/>
    </row>
    <row r="6" spans="1:11" ht="13.15" customHeight="1">
      <c r="A6" s="433"/>
      <c r="B6" s="439" t="s">
        <v>3</v>
      </c>
      <c r="C6" s="437" t="s">
        <v>64</v>
      </c>
      <c r="D6" s="439" t="s">
        <v>3</v>
      </c>
      <c r="E6" s="437" t="s">
        <v>64</v>
      </c>
      <c r="F6" s="182" t="s">
        <v>60</v>
      </c>
      <c r="G6" s="259"/>
      <c r="H6" s="260"/>
    </row>
    <row r="7" spans="1:11" ht="24" customHeight="1" thickBot="1">
      <c r="A7" s="434"/>
      <c r="B7" s="440"/>
      <c r="C7" s="438"/>
      <c r="D7" s="440"/>
      <c r="E7" s="438"/>
      <c r="F7" s="183" t="s">
        <v>66</v>
      </c>
      <c r="G7" s="259"/>
      <c r="H7" s="260"/>
    </row>
    <row r="8" spans="1:11" ht="24.75" customHeight="1">
      <c r="A8" s="207" t="s">
        <v>168</v>
      </c>
      <c r="B8" s="237">
        <v>3705</v>
      </c>
      <c r="C8" s="184">
        <v>16.692196792214812</v>
      </c>
      <c r="D8" s="237">
        <v>4649</v>
      </c>
      <c r="E8" s="184">
        <v>17.709801531370232</v>
      </c>
      <c r="F8" s="388">
        <v>28.15</v>
      </c>
      <c r="G8" s="257"/>
      <c r="H8" s="260"/>
      <c r="J8" s="230"/>
    </row>
    <row r="9" spans="1:11" ht="12.75" customHeight="1">
      <c r="A9" s="209" t="s">
        <v>169</v>
      </c>
      <c r="B9" s="186">
        <v>639</v>
      </c>
      <c r="C9" s="187">
        <v>2.8788970985763203</v>
      </c>
      <c r="D9" s="186">
        <v>895</v>
      </c>
      <c r="E9" s="187">
        <v>3.4093939278503678</v>
      </c>
      <c r="F9" s="389">
        <v>2.8</v>
      </c>
      <c r="G9" s="127"/>
      <c r="H9" s="260"/>
      <c r="J9" s="230"/>
    </row>
    <row r="10" spans="1:11" ht="12.75" customHeight="1">
      <c r="A10" s="209" t="s">
        <v>170</v>
      </c>
      <c r="B10" s="186">
        <v>1452</v>
      </c>
      <c r="C10" s="187">
        <v>6.5417192286898542</v>
      </c>
      <c r="D10" s="186">
        <v>1818</v>
      </c>
      <c r="E10" s="187">
        <v>6.9254504590301318</v>
      </c>
      <c r="F10" s="389">
        <v>11.11</v>
      </c>
      <c r="G10" s="127"/>
      <c r="H10" s="260"/>
      <c r="J10" s="230"/>
    </row>
    <row r="11" spans="1:11" ht="12.75" customHeight="1">
      <c r="A11" s="209" t="s">
        <v>171</v>
      </c>
      <c r="B11" s="186">
        <v>1708</v>
      </c>
      <c r="C11" s="187">
        <v>7.6950801946296634</v>
      </c>
      <c r="D11" s="186">
        <v>2054</v>
      </c>
      <c r="E11" s="187">
        <v>7.8244638299493356</v>
      </c>
      <c r="F11" s="389">
        <v>7.25</v>
      </c>
      <c r="G11" s="257"/>
      <c r="H11" s="260"/>
      <c r="J11" s="230"/>
    </row>
    <row r="12" spans="1:11" ht="12.75" customHeight="1">
      <c r="A12" s="209" t="s">
        <v>172</v>
      </c>
      <c r="B12" s="186">
        <v>1756</v>
      </c>
      <c r="C12" s="187">
        <v>7.9113353757433771</v>
      </c>
      <c r="D12" s="186">
        <v>2065</v>
      </c>
      <c r="E12" s="187">
        <v>7.8663669955430269</v>
      </c>
      <c r="F12" s="389">
        <v>9.4</v>
      </c>
      <c r="G12" s="257"/>
      <c r="H12" s="260"/>
      <c r="J12" s="230"/>
    </row>
    <row r="13" spans="1:11" ht="12.75" customHeight="1">
      <c r="A13" s="209" t="s">
        <v>173</v>
      </c>
      <c r="B13" s="186">
        <v>409</v>
      </c>
      <c r="C13" s="187">
        <v>1.8426743557397729</v>
      </c>
      <c r="D13" s="186">
        <v>531</v>
      </c>
      <c r="E13" s="187">
        <v>2.0227800845682071</v>
      </c>
      <c r="F13" s="389">
        <v>3.13</v>
      </c>
      <c r="G13" s="257"/>
      <c r="H13" s="260"/>
      <c r="J13" s="230"/>
    </row>
    <row r="14" spans="1:11" ht="12.75" customHeight="1">
      <c r="A14" s="209" t="s">
        <v>174</v>
      </c>
      <c r="B14" s="186">
        <v>11745</v>
      </c>
      <c r="C14" s="187">
        <v>52.914939628761942</v>
      </c>
      <c r="D14" s="186">
        <v>13196</v>
      </c>
      <c r="E14" s="187">
        <v>50.26856119766866</v>
      </c>
      <c r="F14" s="389">
        <v>13.91</v>
      </c>
      <c r="G14" s="257"/>
      <c r="H14" s="260"/>
      <c r="J14" s="230"/>
    </row>
    <row r="15" spans="1:11" ht="12.75" customHeight="1">
      <c r="A15" s="209" t="s">
        <v>175</v>
      </c>
      <c r="B15" s="186">
        <v>782</v>
      </c>
      <c r="C15" s="187">
        <v>3.5231573256442603</v>
      </c>
      <c r="D15" s="186">
        <v>1043</v>
      </c>
      <c r="E15" s="187">
        <v>3.9731819740200374</v>
      </c>
      <c r="F15" s="389">
        <v>6.1</v>
      </c>
      <c r="G15" s="25"/>
      <c r="H15" s="230"/>
      <c r="J15" s="230"/>
    </row>
    <row r="16" spans="1:11" ht="12.75" customHeight="1">
      <c r="A16" s="209"/>
      <c r="B16" s="186"/>
      <c r="C16" s="187"/>
      <c r="D16" s="186"/>
      <c r="E16" s="187"/>
      <c r="F16" s="198"/>
      <c r="G16" s="25"/>
      <c r="H16" s="230"/>
      <c r="J16" s="230"/>
    </row>
    <row r="17" spans="1:13" ht="12.75" customHeight="1" thickBot="1">
      <c r="A17" s="238" t="s">
        <v>84</v>
      </c>
      <c r="B17" s="239">
        <v>22196</v>
      </c>
      <c r="C17" s="240">
        <v>99.999999999999986</v>
      </c>
      <c r="D17" s="239">
        <v>26251</v>
      </c>
      <c r="E17" s="240">
        <v>100</v>
      </c>
      <c r="F17" s="241">
        <v>100</v>
      </c>
      <c r="H17" s="230"/>
      <c r="J17" s="230"/>
    </row>
    <row r="18" spans="1:13" ht="12.75" customHeight="1">
      <c r="A18" s="245" t="s">
        <v>348</v>
      </c>
      <c r="B18" s="195"/>
      <c r="C18" s="195"/>
      <c r="D18" s="78"/>
      <c r="E18" s="78"/>
      <c r="F18" s="201"/>
      <c r="H18" s="230"/>
      <c r="J18" s="230"/>
    </row>
    <row r="19" spans="1:13" ht="12.75" customHeight="1">
      <c r="A19" s="354" t="s">
        <v>357</v>
      </c>
      <c r="B19" s="202"/>
      <c r="C19" s="327"/>
      <c r="D19" s="202"/>
      <c r="E19" s="327"/>
      <c r="F19" s="327"/>
      <c r="H19" s="230"/>
      <c r="J19" s="230"/>
    </row>
    <row r="20" spans="1:13" ht="13.5" customHeight="1">
      <c r="B20" s="248"/>
      <c r="C20" s="248"/>
      <c r="D20" s="248"/>
      <c r="E20" s="248"/>
    </row>
    <row r="21" spans="1:13" ht="31.5" customHeight="1">
      <c r="A21" s="2"/>
      <c r="B21" s="246"/>
      <c r="C21" s="246"/>
      <c r="F21" s="247"/>
    </row>
    <row r="22" spans="1:13" ht="12.75" customHeight="1">
      <c r="A22" s="2"/>
      <c r="B22" s="246"/>
      <c r="C22" s="246"/>
      <c r="F22" s="247"/>
    </row>
    <row r="23" spans="1:13" ht="12.75" customHeight="1">
      <c r="A23" s="2"/>
      <c r="B23" s="204"/>
      <c r="C23" s="460"/>
      <c r="D23" s="460"/>
      <c r="E23" s="460"/>
      <c r="F23" s="247"/>
    </row>
    <row r="24" spans="1:13" ht="12.75" customHeight="1">
      <c r="A24" s="2"/>
      <c r="B24" s="211"/>
      <c r="C24" s="211"/>
      <c r="F24" s="247"/>
    </row>
    <row r="25" spans="1:13" ht="12.75" customHeight="1">
      <c r="A25" s="128"/>
      <c r="B25" s="246"/>
      <c r="C25" s="246"/>
      <c r="F25" s="247"/>
    </row>
    <row r="26" spans="1:13" ht="12.75" customHeight="1">
      <c r="A26" s="2"/>
      <c r="B26" s="246"/>
      <c r="C26" s="246"/>
      <c r="F26" s="247"/>
    </row>
    <row r="27" spans="1:13" ht="12.75" customHeight="1">
      <c r="A27" s="2"/>
      <c r="B27" s="213"/>
      <c r="C27" s="461"/>
      <c r="D27" s="461"/>
      <c r="F27" s="247"/>
    </row>
    <row r="28" spans="1:13" ht="12.75" customHeight="1">
      <c r="A28" s="261"/>
      <c r="B28" s="247"/>
      <c r="C28" s="247"/>
      <c r="F28" s="247"/>
    </row>
    <row r="29" spans="1:13" ht="12.75" customHeight="1">
      <c r="A29" s="261"/>
      <c r="B29" s="247"/>
      <c r="C29" s="247"/>
      <c r="F29" s="247"/>
    </row>
    <row r="30" spans="1:13" ht="12.75" customHeight="1">
      <c r="A30"/>
      <c r="F30" s="247"/>
    </row>
    <row r="31" spans="1:13">
      <c r="A31"/>
      <c r="F31" s="247"/>
    </row>
    <row r="32" spans="1:13">
      <c r="A32" s="215"/>
      <c r="B32" s="203"/>
      <c r="C32" s="203"/>
      <c r="D32" s="261"/>
      <c r="E32" s="261"/>
      <c r="F32" s="48"/>
      <c r="G32" s="48"/>
      <c r="H32" s="48"/>
      <c r="I32" s="49"/>
      <c r="J32" s="48"/>
      <c r="K32" s="49"/>
      <c r="L32" s="48"/>
      <c r="M32" s="48"/>
    </row>
    <row r="33" spans="1:6">
      <c r="A33" s="215"/>
      <c r="B33" s="203"/>
      <c r="C33" s="203"/>
      <c r="D33" s="261"/>
      <c r="E33" s="261"/>
      <c r="F33" s="214"/>
    </row>
    <row r="34" spans="1:6">
      <c r="A34" s="215"/>
      <c r="B34" s="203"/>
      <c r="C34" s="203"/>
      <c r="D34" s="261"/>
      <c r="E34" s="261"/>
      <c r="F34" s="214"/>
    </row>
    <row r="35" spans="1:6">
      <c r="A35" s="215"/>
      <c r="B35" s="203"/>
      <c r="C35" s="203"/>
      <c r="D35" s="261"/>
      <c r="E35" s="261"/>
      <c r="F35" s="214"/>
    </row>
    <row r="36" spans="1:6">
      <c r="A36" s="215"/>
      <c r="B36" s="203"/>
      <c r="C36" s="203"/>
      <c r="D36" s="261"/>
      <c r="E36" s="261"/>
      <c r="F36" s="214"/>
    </row>
    <row r="37" spans="1:6">
      <c r="A37" s="215"/>
      <c r="B37" s="203"/>
      <c r="C37" s="203"/>
      <c r="D37" s="261"/>
      <c r="E37" s="261"/>
      <c r="F37" s="214"/>
    </row>
    <row r="38" spans="1:6">
      <c r="A38" s="215"/>
      <c r="B38" s="203"/>
      <c r="C38" s="203"/>
      <c r="D38" s="261"/>
      <c r="E38" s="261"/>
      <c r="F38" s="214"/>
    </row>
    <row r="39" spans="1:6">
      <c r="A39" s="215"/>
      <c r="B39" s="203"/>
      <c r="C39" s="203"/>
      <c r="D39" s="261"/>
      <c r="E39" s="261"/>
      <c r="F39" s="214"/>
    </row>
    <row r="40" spans="1:6">
      <c r="A40" s="215"/>
      <c r="B40" s="203"/>
      <c r="C40" s="203"/>
      <c r="D40" s="261"/>
      <c r="E40" s="261"/>
      <c r="F40" s="214"/>
    </row>
    <row r="41" spans="1:6">
      <c r="A41" s="215"/>
      <c r="B41" s="203"/>
      <c r="C41" s="203"/>
      <c r="D41" s="261"/>
      <c r="E41" s="261"/>
      <c r="F41" s="214"/>
    </row>
    <row r="42" spans="1:6">
      <c r="A42" s="215"/>
      <c r="B42" s="203"/>
      <c r="C42" s="203"/>
      <c r="D42" s="261"/>
      <c r="E42" s="261"/>
      <c r="F42" s="214"/>
    </row>
  </sheetData>
  <mergeCells count="11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1"/>
  <sheetViews>
    <sheetView showGridLines="0" view="pageBreakPreview" zoomScale="75" zoomScaleNormal="60" zoomScaleSheetLayoutView="75" workbookViewId="0">
      <selection sqref="A1:G1"/>
    </sheetView>
  </sheetViews>
  <sheetFormatPr baseColWidth="10" defaultColWidth="8.42578125" defaultRowHeight="12.75"/>
  <cols>
    <col min="1" max="1" width="97.28515625" style="214" bestFit="1" customWidth="1"/>
    <col min="2" max="5" width="16.7109375" style="215" customWidth="1"/>
    <col min="6" max="6" width="16.7109375" style="203" customWidth="1"/>
    <col min="7" max="7" width="9.28515625" style="214" hidden="1" customWidth="1"/>
    <col min="8" max="8" width="3.140625" style="214" customWidth="1"/>
    <col min="9" max="9" width="9.28515625" style="230" customWidth="1"/>
    <col min="10" max="10" width="8.42578125" style="214" customWidth="1"/>
    <col min="11" max="11" width="8.42578125" style="230" customWidth="1"/>
    <col min="12" max="16384" width="8.42578125" style="214"/>
  </cols>
  <sheetData>
    <row r="1" spans="1:11" s="21" customFormat="1" ht="18">
      <c r="A1" s="431" t="s">
        <v>284</v>
      </c>
      <c r="B1" s="431"/>
      <c r="C1" s="431"/>
      <c r="D1" s="431"/>
      <c r="E1" s="431"/>
      <c r="F1" s="431"/>
      <c r="G1" s="250"/>
      <c r="H1" s="230"/>
      <c r="I1" s="42"/>
      <c r="K1" s="42"/>
    </row>
    <row r="2" spans="1:11" ht="13.15" customHeight="1">
      <c r="A2" s="197"/>
      <c r="B2" s="228"/>
      <c r="C2" s="228"/>
      <c r="D2" s="228"/>
      <c r="E2" s="228"/>
      <c r="F2" s="228"/>
      <c r="G2" s="251"/>
      <c r="H2" s="230"/>
    </row>
    <row r="3" spans="1:11" ht="15" customHeight="1">
      <c r="A3" s="443" t="s">
        <v>349</v>
      </c>
      <c r="B3" s="443"/>
      <c r="C3" s="443"/>
      <c r="D3" s="443"/>
      <c r="E3" s="443"/>
      <c r="F3" s="443"/>
      <c r="G3" s="262"/>
      <c r="H3" s="230"/>
    </row>
    <row r="4" spans="1:11" ht="13.5" thickBot="1">
      <c r="A4" s="254"/>
      <c r="B4" s="255"/>
      <c r="C4" s="255"/>
      <c r="D4" s="255"/>
      <c r="E4" s="255"/>
      <c r="F4" s="256"/>
      <c r="G4" s="257"/>
      <c r="H4" s="258"/>
    </row>
    <row r="5" spans="1:11" ht="25.5" customHeight="1">
      <c r="A5" s="432" t="s">
        <v>21</v>
      </c>
      <c r="B5" s="462" t="s">
        <v>1</v>
      </c>
      <c r="C5" s="463"/>
      <c r="D5" s="462" t="s">
        <v>2</v>
      </c>
      <c r="E5" s="463" t="s">
        <v>2</v>
      </c>
      <c r="F5" s="263" t="s">
        <v>61</v>
      </c>
      <c r="G5" s="259"/>
      <c r="H5" s="260"/>
    </row>
    <row r="6" spans="1:11" ht="13.15" customHeight="1">
      <c r="A6" s="433"/>
      <c r="B6" s="439" t="s">
        <v>3</v>
      </c>
      <c r="C6" s="437" t="s">
        <v>64</v>
      </c>
      <c r="D6" s="439" t="s">
        <v>3</v>
      </c>
      <c r="E6" s="437" t="s">
        <v>64</v>
      </c>
      <c r="F6" s="264" t="s">
        <v>60</v>
      </c>
      <c r="G6" s="259"/>
      <c r="H6" s="260"/>
    </row>
    <row r="7" spans="1:11" ht="24.75" customHeight="1" thickBot="1">
      <c r="A7" s="434"/>
      <c r="B7" s="440"/>
      <c r="C7" s="438"/>
      <c r="D7" s="440"/>
      <c r="E7" s="438"/>
      <c r="F7" s="265" t="s">
        <v>91</v>
      </c>
      <c r="G7" s="259"/>
      <c r="H7" s="260"/>
    </row>
    <row r="8" spans="1:11" ht="14.25" customHeight="1">
      <c r="A8" s="464" t="s">
        <v>146</v>
      </c>
      <c r="B8" s="218"/>
      <c r="C8" s="184"/>
      <c r="D8" s="218"/>
      <c r="E8" s="184"/>
      <c r="F8" s="266"/>
      <c r="G8" s="257"/>
      <c r="H8" s="260"/>
      <c r="J8" s="230"/>
    </row>
    <row r="9" spans="1:11" ht="12.75" customHeight="1">
      <c r="A9" s="465"/>
      <c r="B9" s="191">
        <v>10321</v>
      </c>
      <c r="C9" s="187">
        <v>43.191329092735188</v>
      </c>
      <c r="D9" s="191">
        <v>11263</v>
      </c>
      <c r="E9" s="187">
        <v>42.747077577045694</v>
      </c>
      <c r="F9" s="267" t="s">
        <v>249</v>
      </c>
      <c r="G9" s="257"/>
      <c r="H9" s="253"/>
      <c r="J9" s="230"/>
    </row>
    <row r="10" spans="1:11" ht="12.75" customHeight="1">
      <c r="A10" s="189" t="s">
        <v>142</v>
      </c>
      <c r="B10" s="191">
        <v>1628</v>
      </c>
      <c r="C10" s="187">
        <v>6.8128557080682963</v>
      </c>
      <c r="D10" s="191">
        <v>2040</v>
      </c>
      <c r="E10" s="187">
        <v>7.7425231516623656</v>
      </c>
      <c r="F10" s="267" t="s">
        <v>249</v>
      </c>
      <c r="G10" s="127"/>
      <c r="H10" s="253"/>
      <c r="J10" s="230"/>
    </row>
    <row r="11" spans="1:11" ht="12.75" customHeight="1">
      <c r="A11" s="189" t="s">
        <v>145</v>
      </c>
      <c r="B11" s="191">
        <v>11947</v>
      </c>
      <c r="C11" s="187">
        <v>49.995815199196521</v>
      </c>
      <c r="D11" s="191">
        <v>13045</v>
      </c>
      <c r="E11" s="187">
        <v>49.510399271291938</v>
      </c>
      <c r="F11" s="267" t="s">
        <v>249</v>
      </c>
      <c r="G11" s="257"/>
      <c r="H11" s="253"/>
      <c r="J11" s="230"/>
    </row>
    <row r="12" spans="1:11" ht="12.75" customHeight="1">
      <c r="A12" s="185"/>
      <c r="B12" s="191"/>
      <c r="C12" s="187"/>
      <c r="D12" s="191"/>
      <c r="E12" s="187"/>
      <c r="F12" s="192"/>
      <c r="H12" s="230"/>
      <c r="J12" s="230"/>
    </row>
    <row r="13" spans="1:11" ht="12.75" customHeight="1" thickBot="1">
      <c r="A13" s="138" t="s">
        <v>72</v>
      </c>
      <c r="B13" s="139">
        <v>23896</v>
      </c>
      <c r="C13" s="140">
        <v>100</v>
      </c>
      <c r="D13" s="139">
        <v>26348</v>
      </c>
      <c r="E13" s="140">
        <v>100</v>
      </c>
      <c r="F13" s="384" t="s">
        <v>350</v>
      </c>
      <c r="H13" s="230"/>
      <c r="J13" s="230"/>
    </row>
    <row r="14" spans="1:11" ht="21.75" customHeight="1">
      <c r="A14" s="448" t="s">
        <v>348</v>
      </c>
      <c r="B14" s="448"/>
      <c r="C14" s="448"/>
      <c r="D14" s="448"/>
      <c r="E14" s="78"/>
      <c r="F14" s="201"/>
    </row>
    <row r="15" spans="1:11" ht="12.75" customHeight="1">
      <c r="A15" s="354" t="s">
        <v>286</v>
      </c>
      <c r="B15" s="202"/>
      <c r="C15" s="248"/>
      <c r="D15" s="202"/>
      <c r="E15" s="248"/>
      <c r="F15" s="248"/>
    </row>
    <row r="16" spans="1:11" ht="12.75" customHeight="1">
      <c r="A16" s="197" t="s">
        <v>143</v>
      </c>
      <c r="B16" s="197"/>
      <c r="C16" s="197"/>
      <c r="D16" s="202"/>
      <c r="E16" s="248"/>
      <c r="F16" s="248"/>
    </row>
    <row r="17" spans="1:11" s="270" customFormat="1" ht="12.75" customHeight="1">
      <c r="A17" s="268" t="s">
        <v>137</v>
      </c>
      <c r="B17" s="268"/>
      <c r="C17" s="268"/>
      <c r="D17" s="269"/>
      <c r="I17" s="271"/>
      <c r="K17" s="271"/>
    </row>
    <row r="18" spans="1:11" s="270" customFormat="1" ht="12.75" customHeight="1">
      <c r="A18" s="268" t="s">
        <v>138</v>
      </c>
      <c r="B18" s="268"/>
      <c r="C18" s="268"/>
      <c r="D18" s="269"/>
      <c r="I18" s="271"/>
      <c r="K18" s="271"/>
    </row>
    <row r="19" spans="1:11" s="270" customFormat="1" ht="12.75" customHeight="1">
      <c r="A19" s="268" t="s">
        <v>250</v>
      </c>
      <c r="B19" s="268"/>
      <c r="C19" s="268"/>
      <c r="D19" s="269"/>
      <c r="I19" s="271"/>
      <c r="K19" s="271"/>
    </row>
    <row r="20" spans="1:11" s="270" customFormat="1" ht="12.75" customHeight="1">
      <c r="A20" s="268" t="s">
        <v>139</v>
      </c>
      <c r="B20" s="268"/>
      <c r="C20" s="268"/>
      <c r="D20" s="269"/>
      <c r="I20" s="271"/>
      <c r="K20" s="271"/>
    </row>
    <row r="21" spans="1:11" ht="12.75" customHeight="1">
      <c r="A21" s="197" t="s">
        <v>144</v>
      </c>
      <c r="B21" s="197"/>
      <c r="C21" s="197"/>
      <c r="D21" s="202"/>
      <c r="E21" s="248"/>
      <c r="F21" s="248"/>
    </row>
    <row r="22" spans="1:11" ht="12.75" customHeight="1">
      <c r="A22" s="268" t="s">
        <v>140</v>
      </c>
      <c r="B22" s="197"/>
      <c r="C22" s="197"/>
      <c r="D22" s="202"/>
      <c r="E22" s="248"/>
      <c r="F22" s="248"/>
    </row>
    <row r="23" spans="1:11" ht="12.75" customHeight="1">
      <c r="A23" s="268" t="s">
        <v>141</v>
      </c>
      <c r="B23" s="197"/>
      <c r="C23" s="197"/>
      <c r="D23" s="202"/>
      <c r="E23" s="248"/>
      <c r="F23" s="248"/>
    </row>
    <row r="24" spans="1:11" ht="12.75" customHeight="1">
      <c r="A24" s="197" t="s">
        <v>251</v>
      </c>
      <c r="B24" s="202"/>
      <c r="C24" s="248"/>
      <c r="D24" s="202"/>
      <c r="E24" s="248"/>
      <c r="F24" s="248"/>
    </row>
    <row r="25" spans="1:11" ht="12.75" customHeight="1">
      <c r="A25" s="197"/>
      <c r="B25" s="202"/>
      <c r="C25" s="248"/>
      <c r="D25" s="202"/>
      <c r="E25" s="248"/>
      <c r="F25" s="248"/>
    </row>
    <row r="26" spans="1:11" ht="12.75" customHeight="1">
      <c r="A26" s="197"/>
      <c r="B26" s="202"/>
      <c r="C26" s="248"/>
      <c r="D26" s="202"/>
      <c r="E26" s="248"/>
      <c r="F26" s="248"/>
    </row>
    <row r="27" spans="1:11" ht="12.75" customHeight="1">
      <c r="A27" s="197"/>
      <c r="B27" s="202"/>
      <c r="C27" s="248"/>
      <c r="D27" s="202"/>
      <c r="E27" s="248"/>
      <c r="F27" s="248"/>
    </row>
    <row r="28" spans="1:11" ht="12.75" customHeight="1">
      <c r="A28" s="197"/>
      <c r="B28" s="202"/>
      <c r="C28" s="248"/>
      <c r="D28" s="202"/>
      <c r="E28" s="248"/>
      <c r="F28" s="248"/>
    </row>
    <row r="29" spans="1:11" ht="12.75" customHeight="1">
      <c r="A29" s="197"/>
      <c r="B29" s="202"/>
      <c r="C29" s="248"/>
      <c r="D29" s="202"/>
      <c r="E29" s="248"/>
      <c r="F29" s="248"/>
    </row>
    <row r="30" spans="1:11" ht="12.75" customHeight="1">
      <c r="A30" s="197"/>
      <c r="B30" s="202"/>
      <c r="C30" s="248"/>
      <c r="D30" s="202"/>
      <c r="E30" s="248"/>
      <c r="F30" s="248"/>
    </row>
    <row r="31" spans="1:11" ht="12.75" customHeight="1">
      <c r="A31" s="197"/>
      <c r="B31" s="202"/>
      <c r="C31" s="248"/>
      <c r="D31" s="202"/>
      <c r="E31" s="248"/>
      <c r="F31" s="248"/>
    </row>
    <row r="32" spans="1:11" ht="12.75" customHeight="1">
      <c r="A32" s="197"/>
      <c r="B32" s="202"/>
      <c r="C32" s="248"/>
      <c r="D32" s="202"/>
      <c r="E32" s="248"/>
      <c r="F32" s="248"/>
    </row>
    <row r="33" spans="1:11" ht="12.75" customHeight="1">
      <c r="A33" s="197"/>
      <c r="B33" s="202"/>
      <c r="C33" s="248"/>
      <c r="D33" s="202"/>
      <c r="E33" s="248"/>
      <c r="F33" s="248"/>
    </row>
    <row r="34" spans="1:11" ht="12.75" customHeight="1">
      <c r="A34" s="197"/>
      <c r="B34" s="202"/>
      <c r="C34" s="248"/>
      <c r="D34" s="202"/>
      <c r="E34" s="248"/>
      <c r="F34" s="248"/>
    </row>
    <row r="35" spans="1:11" ht="12.75" customHeight="1">
      <c r="A35" s="197"/>
      <c r="B35" s="202"/>
      <c r="C35" s="248"/>
      <c r="D35" s="202"/>
      <c r="E35" s="248"/>
      <c r="F35" s="248"/>
    </row>
    <row r="36" spans="1:11" ht="12.75" customHeight="1">
      <c r="A36" s="197"/>
      <c r="B36" s="202"/>
      <c r="C36" s="248"/>
      <c r="D36" s="202"/>
      <c r="E36" s="248"/>
      <c r="F36" s="248"/>
      <c r="K36" s="214"/>
    </row>
    <row r="37" spans="1:11" ht="12.75" customHeight="1">
      <c r="A37" s="197"/>
      <c r="B37" s="202"/>
      <c r="C37" s="248"/>
      <c r="D37" s="202"/>
      <c r="E37" s="248"/>
      <c r="F37" s="248"/>
      <c r="K37" s="214"/>
    </row>
    <row r="38" spans="1:11" ht="12.75" customHeight="1">
      <c r="A38" s="197"/>
      <c r="B38" s="202"/>
      <c r="C38" s="248"/>
      <c r="D38" s="202"/>
      <c r="E38" s="248"/>
      <c r="F38" s="248"/>
      <c r="K38" s="214"/>
    </row>
    <row r="39" spans="1:11" ht="12.75" customHeight="1">
      <c r="A39" s="197"/>
      <c r="B39" s="202"/>
      <c r="C39" s="248"/>
      <c r="D39" s="202"/>
      <c r="E39" s="248"/>
      <c r="F39" s="248"/>
      <c r="K39" s="214"/>
    </row>
    <row r="40" spans="1:11" ht="12.75" customHeight="1">
      <c r="A40" s="197"/>
      <c r="B40" s="202"/>
      <c r="C40" s="248"/>
      <c r="D40" s="202"/>
      <c r="E40" s="248"/>
      <c r="F40" s="248"/>
      <c r="K40" s="214"/>
    </row>
    <row r="41" spans="1:11" ht="12.75" customHeight="1">
      <c r="A41" s="197"/>
      <c r="B41" s="202"/>
      <c r="C41" s="248"/>
      <c r="D41" s="202"/>
      <c r="E41" s="248"/>
      <c r="F41" s="248"/>
      <c r="K41" s="214"/>
    </row>
    <row r="42" spans="1:11" ht="12.75" customHeight="1">
      <c r="A42" s="197"/>
      <c r="B42" s="202"/>
      <c r="C42" s="248"/>
      <c r="D42" s="202"/>
      <c r="E42" s="248"/>
      <c r="F42" s="248"/>
    </row>
    <row r="43" spans="1:11" ht="12.75" customHeight="1">
      <c r="A43" s="197"/>
      <c r="B43" s="202"/>
      <c r="C43" s="248"/>
      <c r="D43" s="202"/>
      <c r="E43" s="248"/>
      <c r="F43" s="248"/>
    </row>
    <row r="44" spans="1:11" ht="12.75" customHeight="1">
      <c r="A44" s="197"/>
      <c r="B44" s="202"/>
      <c r="C44" s="248"/>
      <c r="D44" s="202"/>
      <c r="E44" s="248"/>
      <c r="F44" s="248"/>
    </row>
    <row r="45" spans="1:11" ht="12.75" customHeight="1">
      <c r="A45" s="197"/>
      <c r="B45" s="202"/>
      <c r="C45" s="248"/>
      <c r="D45" s="202"/>
      <c r="E45" s="248"/>
      <c r="F45" s="248"/>
    </row>
    <row r="46" spans="1:11" ht="12.75" customHeight="1">
      <c r="A46" s="197"/>
      <c r="B46" s="202"/>
      <c r="C46" s="248"/>
      <c r="D46" s="202"/>
      <c r="E46" s="248"/>
      <c r="F46" s="248"/>
    </row>
    <row r="47" spans="1:11" ht="12.75" customHeight="1">
      <c r="A47" s="197"/>
      <c r="B47" s="202"/>
      <c r="C47" s="248"/>
      <c r="D47" s="202"/>
      <c r="E47" s="248"/>
      <c r="F47" s="248"/>
    </row>
    <row r="48" spans="1:11" ht="12.75" customHeight="1">
      <c r="A48" s="197"/>
      <c r="B48" s="202"/>
      <c r="C48" s="248"/>
      <c r="D48" s="202"/>
      <c r="E48" s="248"/>
      <c r="F48" s="248"/>
    </row>
    <row r="49" spans="1:6" ht="12.75" customHeight="1">
      <c r="A49" s="197"/>
      <c r="B49" s="202"/>
      <c r="C49" s="248"/>
      <c r="D49" s="202"/>
      <c r="E49" s="248"/>
      <c r="F49" s="248"/>
    </row>
    <row r="50" spans="1:6" ht="24" customHeight="1">
      <c r="A50" s="272"/>
      <c r="B50" s="272"/>
      <c r="C50" s="272"/>
      <c r="D50" s="272"/>
      <c r="E50" s="272"/>
      <c r="F50" s="272"/>
    </row>
    <row r="51" spans="1:6">
      <c r="A51" s="272"/>
      <c r="B51" s="272"/>
      <c r="C51" s="272"/>
      <c r="D51" s="272"/>
      <c r="E51" s="272"/>
      <c r="F51" s="272"/>
    </row>
  </sheetData>
  <mergeCells count="11">
    <mergeCell ref="E6:E7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31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4.140625" style="214" customWidth="1"/>
    <col min="2" max="2" width="18.42578125" style="248" customWidth="1"/>
    <col min="3" max="7" width="12.7109375" style="248" customWidth="1"/>
    <col min="8" max="8" width="6.7109375" style="214" customWidth="1"/>
    <col min="9" max="9" width="12.7109375" style="214" customWidth="1"/>
    <col min="10" max="16384" width="11.42578125" style="214"/>
  </cols>
  <sheetData>
    <row r="1" spans="1:10" s="21" customFormat="1" ht="18" customHeight="1">
      <c r="A1" s="466" t="s">
        <v>284</v>
      </c>
      <c r="B1" s="466"/>
      <c r="C1" s="466"/>
      <c r="D1" s="466"/>
      <c r="E1" s="466"/>
      <c r="F1" s="466"/>
      <c r="G1" s="466"/>
    </row>
    <row r="2" spans="1:10" ht="12.75" customHeight="1">
      <c r="A2" s="199"/>
      <c r="B2" s="228"/>
      <c r="C2" s="228"/>
      <c r="D2" s="228"/>
      <c r="E2" s="228"/>
      <c r="F2" s="228"/>
      <c r="G2" s="228"/>
    </row>
    <row r="3" spans="1:10" ht="15" customHeight="1">
      <c r="A3" s="443" t="s">
        <v>287</v>
      </c>
      <c r="B3" s="443"/>
      <c r="C3" s="443"/>
      <c r="D3" s="443"/>
      <c r="E3" s="443"/>
      <c r="F3" s="443"/>
      <c r="G3" s="443"/>
      <c r="H3" s="230"/>
      <c r="I3" s="230"/>
      <c r="J3" s="230"/>
    </row>
    <row r="4" spans="1:10" ht="15" customHeight="1">
      <c r="A4" s="443" t="s">
        <v>352</v>
      </c>
      <c r="B4" s="443"/>
      <c r="C4" s="443"/>
      <c r="D4" s="443"/>
      <c r="E4" s="443"/>
      <c r="F4" s="443"/>
      <c r="G4" s="443"/>
      <c r="H4" s="230"/>
      <c r="I4" s="230"/>
      <c r="J4" s="230"/>
    </row>
    <row r="5" spans="1:10" ht="12.75" customHeight="1" thickBot="1">
      <c r="A5" s="62"/>
      <c r="B5" s="62"/>
      <c r="C5" s="62"/>
      <c r="D5" s="62"/>
      <c r="E5" s="62"/>
      <c r="F5" s="62"/>
      <c r="G5" s="273"/>
      <c r="H5" s="230"/>
      <c r="I5" s="230"/>
      <c r="J5" s="230"/>
    </row>
    <row r="6" spans="1:10" ht="18.75" customHeight="1">
      <c r="A6" s="432" t="s">
        <v>21</v>
      </c>
      <c r="B6" s="441" t="s">
        <v>1</v>
      </c>
      <c r="C6" s="467"/>
      <c r="D6" s="442"/>
      <c r="E6" s="441" t="s">
        <v>2</v>
      </c>
      <c r="F6" s="467"/>
      <c r="G6" s="467"/>
      <c r="I6" s="228"/>
    </row>
    <row r="7" spans="1:10" ht="33" customHeight="1" thickBot="1">
      <c r="A7" s="434"/>
      <c r="B7" s="205">
        <v>2018</v>
      </c>
      <c r="C7" s="205">
        <v>2019</v>
      </c>
      <c r="D7" s="206" t="s">
        <v>351</v>
      </c>
      <c r="E7" s="205">
        <v>2018</v>
      </c>
      <c r="F7" s="205">
        <v>2019</v>
      </c>
      <c r="G7" s="385" t="s">
        <v>288</v>
      </c>
      <c r="H7" s="228"/>
      <c r="I7" s="211"/>
    </row>
    <row r="8" spans="1:10" ht="25.5" customHeight="1">
      <c r="A8" s="207" t="s">
        <v>168</v>
      </c>
      <c r="B8" s="237">
        <v>3882</v>
      </c>
      <c r="C8" s="360">
        <v>3705</v>
      </c>
      <c r="D8" s="184">
        <f>((C8-B8)/B8)*100</f>
        <v>-4.5595054095826892</v>
      </c>
      <c r="E8" s="237">
        <v>4727</v>
      </c>
      <c r="F8" s="237">
        <v>4649</v>
      </c>
      <c r="G8" s="208">
        <f>((F8-E8)/E8)*100</f>
        <v>-1.650095197799873</v>
      </c>
      <c r="I8" s="274"/>
    </row>
    <row r="9" spans="1:10" ht="12.75" customHeight="1">
      <c r="A9" s="209" t="s">
        <v>169</v>
      </c>
      <c r="B9" s="186">
        <v>659</v>
      </c>
      <c r="C9" s="361">
        <v>639</v>
      </c>
      <c r="D9" s="187">
        <f t="shared" ref="D9:D17" si="0">((C9-B9)/B9)*100</f>
        <v>-3.0349013657056148</v>
      </c>
      <c r="E9" s="186">
        <v>884</v>
      </c>
      <c r="F9" s="186">
        <v>895</v>
      </c>
      <c r="G9" s="200">
        <f t="shared" ref="G9:G15" si="1">((F9-E9)/E9)*100</f>
        <v>1.244343891402715</v>
      </c>
      <c r="I9" s="211"/>
    </row>
    <row r="10" spans="1:10" ht="12.75" customHeight="1">
      <c r="A10" s="209" t="s">
        <v>170</v>
      </c>
      <c r="B10" s="186">
        <v>1500</v>
      </c>
      <c r="C10" s="361">
        <v>1452</v>
      </c>
      <c r="D10" s="187">
        <f t="shared" si="0"/>
        <v>-3.2</v>
      </c>
      <c r="E10" s="186">
        <v>1821</v>
      </c>
      <c r="F10" s="186">
        <v>1818</v>
      </c>
      <c r="G10" s="200">
        <f t="shared" si="1"/>
        <v>-0.16474464579901155</v>
      </c>
      <c r="I10" s="274"/>
    </row>
    <row r="11" spans="1:10" ht="12.75" customHeight="1">
      <c r="A11" s="209" t="s">
        <v>171</v>
      </c>
      <c r="B11" s="186">
        <v>1727</v>
      </c>
      <c r="C11" s="361">
        <v>1708</v>
      </c>
      <c r="D11" s="187">
        <f t="shared" si="0"/>
        <v>-1.1001737116386796</v>
      </c>
      <c r="E11" s="186">
        <v>1995</v>
      </c>
      <c r="F11" s="186">
        <v>2054</v>
      </c>
      <c r="G11" s="200">
        <f t="shared" si="1"/>
        <v>2.9573934837092732</v>
      </c>
      <c r="I11" s="211"/>
    </row>
    <row r="12" spans="1:10" ht="12.75" customHeight="1">
      <c r="A12" s="209" t="s">
        <v>172</v>
      </c>
      <c r="B12" s="186">
        <v>1769</v>
      </c>
      <c r="C12" s="361">
        <v>1756</v>
      </c>
      <c r="D12" s="187">
        <f t="shared" si="0"/>
        <v>-0.73487846240814014</v>
      </c>
      <c r="E12" s="186">
        <v>2020</v>
      </c>
      <c r="F12" s="186">
        <v>2065</v>
      </c>
      <c r="G12" s="200">
        <f t="shared" si="1"/>
        <v>2.2277227722772275</v>
      </c>
      <c r="I12" s="274"/>
    </row>
    <row r="13" spans="1:10" ht="12.75" customHeight="1">
      <c r="A13" s="209" t="s">
        <v>173</v>
      </c>
      <c r="B13" s="186">
        <v>439</v>
      </c>
      <c r="C13" s="361">
        <v>409</v>
      </c>
      <c r="D13" s="187">
        <f t="shared" si="0"/>
        <v>-6.83371298405467</v>
      </c>
      <c r="E13" s="186">
        <v>546</v>
      </c>
      <c r="F13" s="186">
        <v>531</v>
      </c>
      <c r="G13" s="200">
        <f t="shared" si="1"/>
        <v>-2.7472527472527473</v>
      </c>
      <c r="I13" s="211"/>
    </row>
    <row r="14" spans="1:10" ht="12.75" customHeight="1">
      <c r="A14" s="209" t="s">
        <v>174</v>
      </c>
      <c r="B14" s="186">
        <v>11788</v>
      </c>
      <c r="C14" s="361">
        <v>11745</v>
      </c>
      <c r="D14" s="187">
        <f t="shared" si="0"/>
        <v>-0.36477774007465219</v>
      </c>
      <c r="E14" s="186">
        <v>13065</v>
      </c>
      <c r="F14" s="186">
        <v>13196</v>
      </c>
      <c r="G14" s="200">
        <f t="shared" si="1"/>
        <v>1.0026789131266745</v>
      </c>
      <c r="I14" s="211"/>
    </row>
    <row r="15" spans="1:10" ht="12.75" customHeight="1">
      <c r="A15" s="209" t="s">
        <v>175</v>
      </c>
      <c r="B15" s="186">
        <v>804</v>
      </c>
      <c r="C15" s="361">
        <v>782</v>
      </c>
      <c r="D15" s="187">
        <f t="shared" si="0"/>
        <v>-2.7363184079601992</v>
      </c>
      <c r="E15" s="186">
        <v>1045</v>
      </c>
      <c r="F15" s="186">
        <v>1043</v>
      </c>
      <c r="G15" s="200">
        <f t="shared" si="1"/>
        <v>-0.19138755980861244</v>
      </c>
      <c r="I15" s="211"/>
    </row>
    <row r="16" spans="1:10" ht="12.75" customHeight="1">
      <c r="A16" s="185"/>
      <c r="B16" s="191"/>
      <c r="C16" s="191"/>
      <c r="D16" s="187"/>
      <c r="E16" s="191"/>
      <c r="F16" s="191"/>
      <c r="G16" s="200"/>
      <c r="I16" s="211"/>
    </row>
    <row r="17" spans="1:9" ht="19.5" customHeight="1" thickBot="1">
      <c r="A17" s="238" t="s">
        <v>84</v>
      </c>
      <c r="B17" s="239">
        <v>22568</v>
      </c>
      <c r="C17" s="239">
        <f>SUM(C8:C15)</f>
        <v>22196</v>
      </c>
      <c r="D17" s="240">
        <f t="shared" si="0"/>
        <v>-1.6483516483516485</v>
      </c>
      <c r="E17" s="239">
        <v>26103</v>
      </c>
      <c r="F17" s="239">
        <f>SUM(F8:F15)</f>
        <v>26251</v>
      </c>
      <c r="G17" s="241">
        <v>5.7486631016042784</v>
      </c>
      <c r="I17" s="211"/>
    </row>
    <row r="18" spans="1:9" ht="19.5" customHeight="1">
      <c r="A18" s="245" t="s">
        <v>345</v>
      </c>
      <c r="B18" s="82"/>
      <c r="C18" s="82"/>
      <c r="D18" s="82"/>
      <c r="E18" s="82"/>
      <c r="F18" s="82"/>
      <c r="G18" s="210"/>
      <c r="I18" s="50"/>
    </row>
    <row r="19" spans="1:9" ht="12.75" customHeight="1">
      <c r="A19" s="197" t="s">
        <v>97</v>
      </c>
      <c r="B19" s="211"/>
      <c r="C19" s="211"/>
      <c r="D19" s="212"/>
      <c r="E19" s="211"/>
      <c r="F19" s="211"/>
      <c r="G19" s="212"/>
      <c r="I19" s="199"/>
    </row>
    <row r="20" spans="1:9" ht="12.75" customHeight="1">
      <c r="A20" s="2"/>
      <c r="B20" s="213"/>
      <c r="C20" s="213"/>
      <c r="D20" s="213"/>
      <c r="E20" s="213"/>
      <c r="I20" s="199"/>
    </row>
    <row r="21" spans="1:9" ht="12.75" customHeight="1">
      <c r="A21" s="2"/>
      <c r="B21" s="213"/>
      <c r="C21" s="275"/>
      <c r="D21" s="275"/>
      <c r="E21" s="275"/>
      <c r="F21" s="275"/>
      <c r="G21" s="215"/>
    </row>
    <row r="22" spans="1:9" ht="12.75" customHeight="1">
      <c r="A22" s="2"/>
      <c r="B22" s="246"/>
      <c r="C22" s="246"/>
      <c r="D22" s="247"/>
      <c r="E22" s="247"/>
      <c r="F22" s="215"/>
      <c r="G22" s="215"/>
    </row>
    <row r="23" spans="1:9" ht="12.75" customHeight="1">
      <c r="A23" s="2"/>
      <c r="B23" s="204"/>
      <c r="C23" s="460"/>
      <c r="D23" s="460"/>
      <c r="E23" s="460"/>
      <c r="F23" s="460"/>
      <c r="G23" s="460"/>
    </row>
    <row r="24" spans="1:9" ht="12.75" customHeight="1">
      <c r="A24" s="2"/>
      <c r="B24" s="211"/>
      <c r="C24" s="211"/>
      <c r="D24" s="211"/>
      <c r="E24" s="211"/>
      <c r="F24" s="215"/>
      <c r="G24" s="215"/>
    </row>
    <row r="25" spans="1:9" ht="12.75" customHeight="1">
      <c r="A25" s="128"/>
      <c r="B25" s="246"/>
      <c r="C25" s="246"/>
      <c r="D25" s="247"/>
      <c r="E25" s="247"/>
      <c r="F25" s="215"/>
      <c r="G25" s="215"/>
    </row>
    <row r="26" spans="1:9" ht="12.75" customHeight="1">
      <c r="A26" s="2"/>
      <c r="B26" s="246"/>
      <c r="C26" s="246"/>
      <c r="D26" s="247"/>
      <c r="E26" s="247"/>
      <c r="F26" s="215"/>
      <c r="G26" s="215"/>
    </row>
    <row r="27" spans="1:9" ht="12.75" customHeight="1">
      <c r="A27" s="2"/>
      <c r="B27" s="213"/>
      <c r="C27" s="461"/>
      <c r="D27" s="461"/>
      <c r="E27" s="461"/>
      <c r="F27" s="461"/>
      <c r="G27" s="215"/>
      <c r="H27" s="276"/>
    </row>
    <row r="28" spans="1:9" ht="12.75" customHeight="1">
      <c r="A28" s="261"/>
      <c r="B28" s="247"/>
      <c r="C28" s="247"/>
      <c r="F28" s="215"/>
      <c r="G28" s="215"/>
      <c r="H28" s="276"/>
    </row>
    <row r="31" spans="1:9">
      <c r="A31" s="56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15"/>
  <sheetViews>
    <sheetView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57.28515625" style="57" customWidth="1"/>
    <col min="2" max="7" width="12.7109375" style="57" customWidth="1"/>
    <col min="8" max="16384" width="11.42578125" style="57"/>
  </cols>
  <sheetData>
    <row r="1" spans="1:10" ht="18">
      <c r="A1" s="466" t="s">
        <v>284</v>
      </c>
      <c r="B1" s="466"/>
      <c r="C1" s="466"/>
      <c r="D1" s="466"/>
      <c r="E1" s="466"/>
      <c r="F1" s="466"/>
      <c r="G1" s="466"/>
    </row>
    <row r="3" spans="1:10" s="59" customFormat="1" ht="15" customHeight="1">
      <c r="A3" s="468" t="s">
        <v>289</v>
      </c>
      <c r="B3" s="468"/>
      <c r="C3" s="468"/>
      <c r="D3" s="468"/>
      <c r="E3" s="468"/>
      <c r="F3" s="468"/>
      <c r="G3" s="468"/>
      <c r="H3" s="58"/>
      <c r="I3" s="58"/>
      <c r="J3" s="58"/>
    </row>
    <row r="4" spans="1:10" s="59" customFormat="1" ht="15" customHeight="1">
      <c r="A4" s="468" t="s">
        <v>352</v>
      </c>
      <c r="B4" s="468"/>
      <c r="C4" s="468"/>
      <c r="D4" s="468"/>
      <c r="E4" s="468"/>
      <c r="F4" s="468"/>
      <c r="G4" s="468"/>
      <c r="H4" s="58"/>
      <c r="I4" s="58"/>
      <c r="J4" s="58"/>
    </row>
    <row r="5" spans="1:10" ht="14.25" customHeight="1" thickBot="1">
      <c r="A5" s="83"/>
      <c r="B5" s="83"/>
      <c r="C5" s="83"/>
      <c r="D5" s="83"/>
      <c r="E5" s="83"/>
      <c r="F5" s="83"/>
      <c r="G5" s="83"/>
    </row>
    <row r="6" spans="1:10" s="157" customFormat="1" ht="34.5" customHeight="1">
      <c r="A6" s="451" t="s">
        <v>21</v>
      </c>
      <c r="B6" s="454" t="s">
        <v>1</v>
      </c>
      <c r="C6" s="469"/>
      <c r="D6" s="455"/>
      <c r="E6" s="454" t="s">
        <v>2</v>
      </c>
      <c r="F6" s="469"/>
      <c r="G6" s="469"/>
    </row>
    <row r="7" spans="1:10" s="157" customFormat="1" ht="34.5" customHeight="1" thickBot="1">
      <c r="A7" s="453"/>
      <c r="B7" s="153">
        <v>2018</v>
      </c>
      <c r="C7" s="153">
        <v>2019</v>
      </c>
      <c r="D7" s="231" t="s">
        <v>288</v>
      </c>
      <c r="E7" s="153">
        <v>2018</v>
      </c>
      <c r="F7" s="153">
        <v>2019</v>
      </c>
      <c r="G7" s="233" t="s">
        <v>288</v>
      </c>
    </row>
    <row r="8" spans="1:10" ht="25.5" customHeight="1">
      <c r="A8" s="84" t="s">
        <v>83</v>
      </c>
      <c r="B8" s="64"/>
      <c r="C8" s="64"/>
      <c r="D8" s="65"/>
      <c r="E8" s="64"/>
      <c r="F8" s="64"/>
      <c r="G8" s="66"/>
    </row>
    <row r="9" spans="1:10">
      <c r="A9" s="85" t="s">
        <v>109</v>
      </c>
      <c r="B9" s="68">
        <v>10455</v>
      </c>
      <c r="C9" s="68">
        <v>10321</v>
      </c>
      <c r="D9" s="187">
        <f>((C9-B9)/B9)*100</f>
        <v>-1.2816834050693449</v>
      </c>
      <c r="E9" s="68">
        <v>11313</v>
      </c>
      <c r="F9" s="68">
        <v>11263</v>
      </c>
      <c r="G9" s="192">
        <f>((F9-E9)/E9)*100</f>
        <v>-0.44196941571643239</v>
      </c>
    </row>
    <row r="10" spans="1:10">
      <c r="A10" s="86" t="s">
        <v>110</v>
      </c>
      <c r="B10" s="68">
        <v>1719</v>
      </c>
      <c r="C10" s="68">
        <v>1628</v>
      </c>
      <c r="D10" s="187">
        <f>((C10-B10)/B10)*100</f>
        <v>-5.2937754508435138</v>
      </c>
      <c r="E10" s="68">
        <v>2068</v>
      </c>
      <c r="F10" s="68">
        <v>2040</v>
      </c>
      <c r="G10" s="192">
        <f>((F10-E10)/E10)*100</f>
        <v>-1.3539651837524178</v>
      </c>
    </row>
    <row r="11" spans="1:10">
      <c r="A11" s="86" t="s">
        <v>73</v>
      </c>
      <c r="B11" s="68">
        <v>12237</v>
      </c>
      <c r="C11" s="68">
        <v>11947</v>
      </c>
      <c r="D11" s="187">
        <f>((C11-B11)/B11)*100</f>
        <v>-2.3698618942551279</v>
      </c>
      <c r="E11" s="68">
        <v>13179</v>
      </c>
      <c r="F11" s="68">
        <v>13045</v>
      </c>
      <c r="G11" s="192">
        <f>((F11-E11)/E11)*100</f>
        <v>-1.0167691023598149</v>
      </c>
    </row>
    <row r="12" spans="1:10">
      <c r="A12" s="87"/>
      <c r="B12" s="68"/>
      <c r="C12" s="68"/>
      <c r="D12" s="69"/>
      <c r="E12" s="68"/>
      <c r="F12" s="68"/>
      <c r="G12" s="70"/>
    </row>
    <row r="13" spans="1:10" ht="13.5" thickBot="1">
      <c r="A13" s="138" t="s">
        <v>72</v>
      </c>
      <c r="B13" s="139">
        <v>24411</v>
      </c>
      <c r="C13" s="139">
        <f>SUM(C9:C11)</f>
        <v>23896</v>
      </c>
      <c r="D13" s="140">
        <f>((C13-B13)/B13)*100</f>
        <v>-2.109704641350211</v>
      </c>
      <c r="E13" s="139">
        <v>26560</v>
      </c>
      <c r="F13" s="139">
        <f>SUM(F9:F11)</f>
        <v>26348</v>
      </c>
      <c r="G13" s="141">
        <f>((F13-E13)/E13)*100</f>
        <v>-0.79819277108433739</v>
      </c>
    </row>
    <row r="14" spans="1:10" ht="28.5" customHeight="1">
      <c r="A14" s="232" t="s">
        <v>345</v>
      </c>
      <c r="G14" s="88"/>
    </row>
    <row r="15" spans="1:10">
      <c r="A15" s="60" t="s">
        <v>97</v>
      </c>
      <c r="G15" s="61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25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2" style="214" customWidth="1"/>
    <col min="2" max="7" width="15.7109375" style="248" customWidth="1"/>
    <col min="8" max="9" width="15.7109375" style="214" customWidth="1"/>
    <col min="10" max="10" width="10.28515625" style="214" customWidth="1"/>
    <col min="11" max="11" width="4.5703125" style="230" bestFit="1" customWidth="1"/>
    <col min="12" max="12" width="6.5703125" style="230" customWidth="1"/>
    <col min="13" max="13" width="4.5703125" style="230" bestFit="1" customWidth="1"/>
    <col min="14" max="14" width="5.85546875" style="230" customWidth="1"/>
    <col min="15" max="15" width="4.5703125" style="230" bestFit="1" customWidth="1"/>
    <col min="16" max="16" width="6.5703125" style="230" bestFit="1" customWidth="1"/>
    <col min="17" max="17" width="4.5703125" style="230" bestFit="1" customWidth="1"/>
    <col min="18" max="18" width="6.5703125" style="230" bestFit="1" customWidth="1"/>
    <col min="19" max="16384" width="11.42578125" style="214"/>
  </cols>
  <sheetData>
    <row r="1" spans="1:18" s="21" customFormat="1" ht="18" customHeight="1">
      <c r="A1" s="466" t="s">
        <v>284</v>
      </c>
      <c r="B1" s="466"/>
      <c r="C1" s="466"/>
      <c r="D1" s="466"/>
      <c r="E1" s="466"/>
      <c r="F1" s="466"/>
      <c r="G1" s="466"/>
      <c r="H1" s="466"/>
      <c r="I1" s="466"/>
      <c r="J1" s="214"/>
      <c r="K1" s="230"/>
      <c r="L1" s="230"/>
      <c r="M1" s="42"/>
      <c r="N1" s="42"/>
      <c r="O1" s="42"/>
      <c r="P1" s="42"/>
      <c r="Q1" s="42"/>
      <c r="R1" s="42"/>
    </row>
    <row r="2" spans="1:18" ht="12.75" customHeight="1">
      <c r="A2" s="199"/>
      <c r="B2" s="228"/>
      <c r="C2" s="228"/>
      <c r="D2" s="228"/>
      <c r="E2" s="228"/>
      <c r="F2" s="228"/>
      <c r="G2" s="228"/>
      <c r="H2" s="199"/>
      <c r="I2" s="199"/>
    </row>
    <row r="3" spans="1:18" ht="15" customHeight="1">
      <c r="A3" s="443" t="s">
        <v>290</v>
      </c>
      <c r="B3" s="443"/>
      <c r="C3" s="443"/>
      <c r="D3" s="443"/>
      <c r="E3" s="443"/>
      <c r="F3" s="443"/>
      <c r="G3" s="443"/>
      <c r="H3" s="443"/>
      <c r="I3" s="443"/>
      <c r="J3" s="230"/>
      <c r="K3" s="214"/>
      <c r="L3" s="214"/>
      <c r="M3" s="214"/>
      <c r="N3" s="214"/>
      <c r="O3" s="214"/>
      <c r="P3" s="214"/>
      <c r="Q3" s="214"/>
      <c r="R3" s="214"/>
    </row>
    <row r="4" spans="1:18" ht="15" customHeight="1">
      <c r="A4" s="443" t="s">
        <v>353</v>
      </c>
      <c r="B4" s="443"/>
      <c r="C4" s="443"/>
      <c r="D4" s="443"/>
      <c r="E4" s="443"/>
      <c r="F4" s="443"/>
      <c r="G4" s="443"/>
      <c r="H4" s="443"/>
      <c r="I4" s="443"/>
      <c r="J4" s="230"/>
      <c r="K4" s="214"/>
      <c r="L4" s="214"/>
      <c r="M4" s="214"/>
      <c r="N4" s="214"/>
      <c r="O4" s="214"/>
      <c r="P4" s="214"/>
      <c r="Q4" s="214"/>
      <c r="R4" s="214"/>
    </row>
    <row r="5" spans="1:18" ht="12.75" customHeight="1" thickBot="1">
      <c r="A5" s="62"/>
      <c r="B5" s="62"/>
      <c r="C5" s="62"/>
      <c r="D5" s="62"/>
      <c r="E5" s="62"/>
      <c r="F5" s="62"/>
      <c r="G5" s="273"/>
      <c r="H5" s="277"/>
      <c r="I5" s="277"/>
      <c r="J5" s="230"/>
      <c r="K5" s="214"/>
      <c r="L5" s="214"/>
      <c r="M5" s="214"/>
      <c r="N5" s="214"/>
      <c r="O5" s="214"/>
      <c r="P5" s="214"/>
      <c r="Q5" s="214"/>
      <c r="R5" s="214"/>
    </row>
    <row r="6" spans="1:18" ht="39.75" customHeight="1">
      <c r="A6" s="432" t="s">
        <v>21</v>
      </c>
      <c r="B6" s="470" t="s">
        <v>127</v>
      </c>
      <c r="C6" s="471"/>
      <c r="D6" s="470" t="s">
        <v>62</v>
      </c>
      <c r="E6" s="471"/>
      <c r="F6" s="470" t="s">
        <v>63</v>
      </c>
      <c r="G6" s="471"/>
      <c r="H6" s="472" t="s">
        <v>22</v>
      </c>
      <c r="I6" s="473"/>
    </row>
    <row r="7" spans="1:18" ht="33.75" customHeight="1" thickBot="1">
      <c r="A7" s="434"/>
      <c r="B7" s="242" t="s">
        <v>3</v>
      </c>
      <c r="C7" s="243" t="s">
        <v>23</v>
      </c>
      <c r="D7" s="242" t="s">
        <v>3</v>
      </c>
      <c r="E7" s="243" t="s">
        <v>23</v>
      </c>
      <c r="F7" s="242" t="s">
        <v>3</v>
      </c>
      <c r="G7" s="243" t="s">
        <v>23</v>
      </c>
      <c r="H7" s="242" t="s">
        <v>20</v>
      </c>
      <c r="I7" s="244" t="s">
        <v>23</v>
      </c>
      <c r="J7" s="248"/>
    </row>
    <row r="8" spans="1:18" ht="22.5" customHeight="1">
      <c r="A8" s="207" t="s">
        <v>168</v>
      </c>
      <c r="B8" s="216">
        <v>4362</v>
      </c>
      <c r="C8" s="217">
        <f>B8*100/$B$17</f>
        <v>17.222726734315156</v>
      </c>
      <c r="D8" s="216">
        <v>199</v>
      </c>
      <c r="E8" s="217">
        <f>D8*100/$D$17</f>
        <v>28.147100424328148</v>
      </c>
      <c r="F8" s="218">
        <v>88</v>
      </c>
      <c r="G8" s="217">
        <f>F8*100/$F$17</f>
        <v>40.552995391705068</v>
      </c>
      <c r="H8" s="218">
        <f>B8+D8+F8</f>
        <v>4649</v>
      </c>
      <c r="I8" s="219">
        <f>H8*100/$H$17</f>
        <v>17.810213385434626</v>
      </c>
      <c r="J8" s="229"/>
    </row>
    <row r="9" spans="1:18" ht="14.1" customHeight="1">
      <c r="A9" s="209" t="s">
        <v>169</v>
      </c>
      <c r="B9" s="216">
        <v>805</v>
      </c>
      <c r="C9" s="220">
        <f t="shared" ref="C9:C15" si="0">B9*100/$B$17</f>
        <v>3.1784261854937417</v>
      </c>
      <c r="D9" s="216">
        <v>75</v>
      </c>
      <c r="E9" s="220">
        <f t="shared" ref="E9:E15" si="1">D9*100/$D$17</f>
        <v>10.608203677510609</v>
      </c>
      <c r="F9" s="191">
        <v>15</v>
      </c>
      <c r="G9" s="187">
        <f t="shared" ref="G9:G15" si="2">F9*100/$F$17</f>
        <v>6.9124423963133639</v>
      </c>
      <c r="H9" s="191">
        <f t="shared" ref="H9:H15" si="3">B9+D9+F9</f>
        <v>895</v>
      </c>
      <c r="I9" s="192">
        <f t="shared" ref="I9:I15" si="4">H9*100/$H$17</f>
        <v>3.4287246676627205</v>
      </c>
      <c r="J9" s="229"/>
    </row>
    <row r="10" spans="1:18" ht="14.1" customHeight="1">
      <c r="A10" s="209" t="s">
        <v>170</v>
      </c>
      <c r="B10" s="216">
        <v>1629</v>
      </c>
      <c r="C10" s="220">
        <f t="shared" si="0"/>
        <v>6.4318711256761558</v>
      </c>
      <c r="D10" s="216">
        <v>149</v>
      </c>
      <c r="E10" s="220">
        <f t="shared" si="1"/>
        <v>21.074964639321074</v>
      </c>
      <c r="F10" s="191">
        <v>40</v>
      </c>
      <c r="G10" s="187">
        <f t="shared" si="2"/>
        <v>18.433179723502302</v>
      </c>
      <c r="H10" s="191">
        <f t="shared" si="3"/>
        <v>1818</v>
      </c>
      <c r="I10" s="192">
        <f t="shared" si="4"/>
        <v>6.9647166992299736</v>
      </c>
      <c r="J10" s="229"/>
    </row>
    <row r="11" spans="1:18" ht="14.1" customHeight="1">
      <c r="A11" s="209" t="s">
        <v>171</v>
      </c>
      <c r="B11" s="216">
        <v>2022</v>
      </c>
      <c r="C11" s="220">
        <f t="shared" si="0"/>
        <v>7.9835748410786911</v>
      </c>
      <c r="D11" s="216">
        <v>25</v>
      </c>
      <c r="E11" s="220">
        <f t="shared" si="1"/>
        <v>3.536067892503536</v>
      </c>
      <c r="F11" s="191">
        <v>7</v>
      </c>
      <c r="G11" s="187">
        <f t="shared" si="2"/>
        <v>3.225806451612903</v>
      </c>
      <c r="H11" s="191">
        <f t="shared" si="3"/>
        <v>2054</v>
      </c>
      <c r="I11" s="192">
        <f t="shared" si="4"/>
        <v>7.8688273378538867</v>
      </c>
      <c r="J11" s="229"/>
    </row>
    <row r="12" spans="1:18" ht="14.1" customHeight="1">
      <c r="A12" s="209" t="s">
        <v>172</v>
      </c>
      <c r="B12" s="216">
        <v>1980</v>
      </c>
      <c r="C12" s="220">
        <f t="shared" si="0"/>
        <v>7.8177439096616261</v>
      </c>
      <c r="D12" s="216">
        <v>62</v>
      </c>
      <c r="E12" s="220">
        <f t="shared" si="1"/>
        <v>8.7694483734087694</v>
      </c>
      <c r="F12" s="191">
        <v>23</v>
      </c>
      <c r="G12" s="187">
        <f t="shared" si="2"/>
        <v>10.599078341013826</v>
      </c>
      <c r="H12" s="191">
        <f t="shared" si="3"/>
        <v>2065</v>
      </c>
      <c r="I12" s="192">
        <f t="shared" si="4"/>
        <v>7.9109680879592386</v>
      </c>
      <c r="J12" s="229"/>
    </row>
    <row r="13" spans="1:18" ht="14.1" customHeight="1">
      <c r="A13" s="209" t="s">
        <v>173</v>
      </c>
      <c r="B13" s="216">
        <v>504</v>
      </c>
      <c r="C13" s="220">
        <f t="shared" si="0"/>
        <v>1.9899711770047774</v>
      </c>
      <c r="D13" s="216">
        <v>23</v>
      </c>
      <c r="E13" s="220">
        <f t="shared" si="1"/>
        <v>3.2531824611032532</v>
      </c>
      <c r="F13" s="191">
        <v>4</v>
      </c>
      <c r="G13" s="187">
        <f t="shared" si="2"/>
        <v>1.8433179723502304</v>
      </c>
      <c r="H13" s="191">
        <f t="shared" si="3"/>
        <v>531</v>
      </c>
      <c r="I13" s="192">
        <f t="shared" si="4"/>
        <v>2.0342489369038042</v>
      </c>
      <c r="J13" s="229"/>
    </row>
    <row r="14" spans="1:18" ht="14.1" customHeight="1">
      <c r="A14" s="209" t="s">
        <v>174</v>
      </c>
      <c r="B14" s="216">
        <v>13025</v>
      </c>
      <c r="C14" s="220">
        <f t="shared" si="0"/>
        <v>51.427330516839739</v>
      </c>
      <c r="D14" s="216">
        <v>135</v>
      </c>
      <c r="E14" s="220">
        <f t="shared" si="1"/>
        <v>19.094766619519095</v>
      </c>
      <c r="F14" s="191">
        <v>36</v>
      </c>
      <c r="G14" s="187">
        <f t="shared" si="2"/>
        <v>16.589861751152075</v>
      </c>
      <c r="H14" s="191">
        <f t="shared" si="3"/>
        <v>13196</v>
      </c>
      <c r="I14" s="192">
        <f t="shared" si="4"/>
        <v>50.553576217293035</v>
      </c>
      <c r="J14" s="229"/>
    </row>
    <row r="15" spans="1:18" ht="14.1" customHeight="1">
      <c r="A15" s="209" t="s">
        <v>175</v>
      </c>
      <c r="B15" s="216">
        <v>1000</v>
      </c>
      <c r="C15" s="220">
        <f t="shared" si="0"/>
        <v>3.948355509930114</v>
      </c>
      <c r="D15" s="216">
        <v>39</v>
      </c>
      <c r="E15" s="220">
        <f t="shared" si="1"/>
        <v>5.5162659123055162</v>
      </c>
      <c r="F15" s="191">
        <v>4</v>
      </c>
      <c r="G15" s="187">
        <f t="shared" si="2"/>
        <v>1.8433179723502304</v>
      </c>
      <c r="H15" s="191">
        <f t="shared" si="3"/>
        <v>1043</v>
      </c>
      <c r="I15" s="192">
        <f t="shared" si="4"/>
        <v>3.9957093054438189</v>
      </c>
      <c r="J15" s="229"/>
    </row>
    <row r="16" spans="1:18" ht="12.75" customHeight="1">
      <c r="A16" s="185"/>
      <c r="B16" s="191"/>
      <c r="C16" s="187"/>
      <c r="D16" s="191"/>
      <c r="E16" s="187"/>
      <c r="F16" s="191"/>
      <c r="G16" s="187"/>
      <c r="H16" s="191"/>
      <c r="I16" s="192"/>
      <c r="J16" s="229"/>
    </row>
    <row r="17" spans="1:10" ht="27.75" customHeight="1" thickBot="1">
      <c r="A17" s="238" t="s">
        <v>84</v>
      </c>
      <c r="B17" s="239">
        <f>SUM(B8:B15)</f>
        <v>25327</v>
      </c>
      <c r="C17" s="240">
        <v>100</v>
      </c>
      <c r="D17" s="239">
        <f>SUM(D8:D15)</f>
        <v>707</v>
      </c>
      <c r="E17" s="240">
        <v>100</v>
      </c>
      <c r="F17" s="239">
        <f>SUM(F8:F15)</f>
        <v>217</v>
      </c>
      <c r="G17" s="240">
        <v>100</v>
      </c>
      <c r="H17" s="239">
        <v>26103</v>
      </c>
      <c r="I17" s="241">
        <v>100</v>
      </c>
      <c r="J17" s="229"/>
    </row>
    <row r="18" spans="1:10" ht="21.75" customHeight="1">
      <c r="A18" s="221" t="s">
        <v>345</v>
      </c>
      <c r="B18" s="221"/>
      <c r="C18" s="221"/>
      <c r="D18" s="221"/>
      <c r="E18" s="221"/>
      <c r="F18" s="221"/>
      <c r="G18" s="221"/>
      <c r="H18" s="221"/>
      <c r="I18" s="221"/>
    </row>
    <row r="19" spans="1:10">
      <c r="A19" s="197" t="s">
        <v>98</v>
      </c>
      <c r="B19" s="222"/>
      <c r="C19" s="222"/>
      <c r="D19" s="222"/>
      <c r="E19" s="222"/>
      <c r="F19" s="222"/>
      <c r="G19" s="222"/>
      <c r="H19" s="222"/>
      <c r="I19" s="222"/>
    </row>
    <row r="20" spans="1:10">
      <c r="A20" s="214" t="s">
        <v>128</v>
      </c>
      <c r="B20" s="246"/>
      <c r="C20" s="246"/>
      <c r="D20" s="247"/>
      <c r="E20" s="247"/>
      <c r="F20" s="215"/>
      <c r="G20" s="215"/>
    </row>
    <row r="21" spans="1:10">
      <c r="A21" s="2"/>
      <c r="B21" s="211"/>
      <c r="C21" s="211"/>
      <c r="D21" s="211"/>
      <c r="E21" s="211"/>
      <c r="F21" s="215"/>
      <c r="G21" s="215"/>
    </row>
    <row r="22" spans="1:10" ht="15.75">
      <c r="A22" s="129"/>
      <c r="B22" s="246"/>
      <c r="C22" s="246"/>
      <c r="D22" s="247"/>
      <c r="E22" s="247"/>
      <c r="F22" s="215"/>
      <c r="G22" s="215"/>
    </row>
    <row r="23" spans="1:10">
      <c r="A23" s="2"/>
      <c r="B23" s="246"/>
      <c r="C23" s="246"/>
      <c r="D23" s="247"/>
      <c r="E23" s="247"/>
      <c r="F23" s="215"/>
      <c r="G23" s="215"/>
    </row>
    <row r="24" spans="1:10" ht="12.75" customHeight="1">
      <c r="A24" s="2"/>
      <c r="B24" s="213"/>
      <c r="C24" s="461"/>
      <c r="D24" s="461"/>
      <c r="E24" s="461"/>
      <c r="F24" s="461"/>
      <c r="G24" s="215"/>
    </row>
    <row r="25" spans="1:10">
      <c r="A25" s="261"/>
      <c r="B25" s="247"/>
      <c r="C25" s="247"/>
      <c r="F25" s="215"/>
      <c r="G25" s="215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16"/>
  <sheetViews>
    <sheetView showGridLines="0" view="pageBreakPreview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466" t="s">
        <v>284</v>
      </c>
      <c r="B1" s="466"/>
      <c r="C1" s="466"/>
      <c r="D1" s="466"/>
      <c r="E1" s="466"/>
      <c r="F1" s="466"/>
      <c r="G1" s="466"/>
      <c r="H1" s="466"/>
      <c r="I1" s="466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43" t="s">
        <v>337</v>
      </c>
      <c r="B3" s="443"/>
      <c r="C3" s="443"/>
      <c r="D3" s="443"/>
      <c r="E3" s="443"/>
      <c r="F3" s="443"/>
      <c r="G3" s="443"/>
      <c r="H3" s="443"/>
      <c r="I3" s="443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43" t="s">
        <v>353</v>
      </c>
      <c r="B4" s="443"/>
      <c r="C4" s="443"/>
      <c r="D4" s="443"/>
      <c r="E4" s="443"/>
      <c r="F4" s="443"/>
      <c r="G4" s="443"/>
      <c r="H4" s="443"/>
      <c r="I4" s="443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2"/>
      <c r="B5" s="62"/>
      <c r="C5" s="62"/>
      <c r="D5" s="62"/>
      <c r="E5" s="62"/>
      <c r="F5" s="62"/>
      <c r="G5" s="81"/>
      <c r="H5" s="89"/>
      <c r="I5" s="89"/>
      <c r="J5" s="14"/>
      <c r="K5" s="9"/>
      <c r="L5" s="9"/>
      <c r="M5" s="9"/>
      <c r="N5" s="9"/>
      <c r="O5" s="9"/>
      <c r="P5" s="9"/>
      <c r="Q5" s="9"/>
      <c r="R5" s="9"/>
    </row>
    <row r="6" spans="1:18" s="158" customFormat="1" ht="33" customHeight="1">
      <c r="A6" s="451" t="s">
        <v>21</v>
      </c>
      <c r="B6" s="474" t="s">
        <v>127</v>
      </c>
      <c r="C6" s="475"/>
      <c r="D6" s="474" t="s">
        <v>62</v>
      </c>
      <c r="E6" s="475"/>
      <c r="F6" s="474" t="s">
        <v>63</v>
      </c>
      <c r="G6" s="475"/>
      <c r="H6" s="472" t="s">
        <v>22</v>
      </c>
      <c r="I6" s="473"/>
      <c r="K6" s="16"/>
      <c r="L6" s="16"/>
      <c r="M6" s="16"/>
      <c r="N6" s="16"/>
      <c r="O6" s="16"/>
      <c r="P6" s="16"/>
      <c r="Q6" s="16"/>
      <c r="R6" s="16"/>
    </row>
    <row r="7" spans="1:18" s="158" customFormat="1" ht="33" customHeight="1" thickBot="1">
      <c r="A7" s="453"/>
      <c r="B7" s="154" t="s">
        <v>3</v>
      </c>
      <c r="C7" s="110" t="s">
        <v>23</v>
      </c>
      <c r="D7" s="154" t="s">
        <v>3</v>
      </c>
      <c r="E7" s="110" t="s">
        <v>23</v>
      </c>
      <c r="F7" s="154" t="s">
        <v>3</v>
      </c>
      <c r="G7" s="110" t="s">
        <v>23</v>
      </c>
      <c r="H7" s="154" t="s">
        <v>20</v>
      </c>
      <c r="I7" s="155" t="s">
        <v>23</v>
      </c>
      <c r="J7" s="159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74" t="s">
        <v>133</v>
      </c>
      <c r="B8" s="64"/>
      <c r="C8" s="65"/>
      <c r="D8" s="64"/>
      <c r="E8" s="65"/>
      <c r="F8" s="64"/>
      <c r="G8" s="65"/>
      <c r="H8" s="64"/>
      <c r="I8" s="66"/>
      <c r="J8" s="52"/>
    </row>
    <row r="9" spans="1:18" ht="12.75" customHeight="1">
      <c r="A9" s="79" t="s">
        <v>109</v>
      </c>
      <c r="B9" s="68">
        <v>11144</v>
      </c>
      <c r="C9" s="70">
        <f>B9*100/$B$13</f>
        <v>43.07692307692308</v>
      </c>
      <c r="D9" s="68">
        <v>103</v>
      </c>
      <c r="E9" s="70">
        <f>D9*100/$D$13</f>
        <v>24.939467312348668</v>
      </c>
      <c r="F9" s="68">
        <v>16</v>
      </c>
      <c r="G9" s="70">
        <f>F9*100/$F$13</f>
        <v>24.615384615384617</v>
      </c>
      <c r="H9" s="68">
        <f>B9+D9+F9</f>
        <v>11263</v>
      </c>
      <c r="I9" s="70">
        <f>H9*100/$H$13</f>
        <v>42.747077577045694</v>
      </c>
      <c r="J9" s="52"/>
    </row>
    <row r="10" spans="1:18" ht="12.75" customHeight="1">
      <c r="A10" s="72" t="s">
        <v>134</v>
      </c>
      <c r="B10" s="68">
        <v>1818</v>
      </c>
      <c r="C10" s="70">
        <f>B10*100/$B$13</f>
        <v>7.0274449168921533</v>
      </c>
      <c r="D10" s="68">
        <v>185</v>
      </c>
      <c r="E10" s="70">
        <f>D10*100/$D$13</f>
        <v>44.794188861985475</v>
      </c>
      <c r="F10" s="68">
        <v>37</v>
      </c>
      <c r="G10" s="69">
        <f>F10*100/$F$13</f>
        <v>56.92307692307692</v>
      </c>
      <c r="H10" s="68">
        <f>B10+D10+F10</f>
        <v>2040</v>
      </c>
      <c r="I10" s="70">
        <f>H10*100/$H$13</f>
        <v>7.7425231516623656</v>
      </c>
      <c r="J10" s="52"/>
    </row>
    <row r="11" spans="1:18" ht="12.75" customHeight="1">
      <c r="A11" s="72" t="s">
        <v>80</v>
      </c>
      <c r="B11" s="68">
        <v>12908</v>
      </c>
      <c r="C11" s="70">
        <f>B11*100/$B$13</f>
        <v>49.895632006184769</v>
      </c>
      <c r="D11" s="68">
        <v>125</v>
      </c>
      <c r="E11" s="70">
        <f>D11*100/$D$13</f>
        <v>30.26634382566586</v>
      </c>
      <c r="F11" s="68">
        <v>12</v>
      </c>
      <c r="G11" s="69">
        <f>F11*100/$F$13</f>
        <v>18.46153846153846</v>
      </c>
      <c r="H11" s="68">
        <f>B11+D11+F11</f>
        <v>13045</v>
      </c>
      <c r="I11" s="70">
        <f>H11*100/$H$13</f>
        <v>49.510399271291938</v>
      </c>
      <c r="J11" s="52"/>
    </row>
    <row r="12" spans="1:18" ht="12.75" customHeight="1">
      <c r="A12" s="67"/>
      <c r="B12" s="68"/>
      <c r="C12" s="69"/>
      <c r="D12" s="68"/>
      <c r="E12" s="69"/>
      <c r="F12" s="68"/>
      <c r="G12" s="69"/>
      <c r="H12" s="68"/>
      <c r="I12" s="70"/>
      <c r="J12" s="45"/>
    </row>
    <row r="13" spans="1:18" ht="12.75" customHeight="1" thickBot="1">
      <c r="A13" s="138" t="s">
        <v>72</v>
      </c>
      <c r="B13" s="139">
        <f>SUM(B9:B11)</f>
        <v>25870</v>
      </c>
      <c r="C13" s="140">
        <v>100</v>
      </c>
      <c r="D13" s="139">
        <f>SUM(D9:D11)</f>
        <v>413</v>
      </c>
      <c r="E13" s="140">
        <v>100</v>
      </c>
      <c r="F13" s="139">
        <f>SUM(F9:F11)</f>
        <v>65</v>
      </c>
      <c r="G13" s="140">
        <v>100</v>
      </c>
      <c r="H13" s="139">
        <f>SUM(H9:H11)</f>
        <v>26348</v>
      </c>
      <c r="I13" s="141">
        <v>100</v>
      </c>
      <c r="J13" s="14"/>
    </row>
    <row r="14" spans="1:18" ht="21.75" customHeight="1">
      <c r="A14" s="221" t="s">
        <v>345</v>
      </c>
      <c r="B14" s="90"/>
      <c r="C14" s="90"/>
      <c r="D14" s="90"/>
      <c r="E14" s="90"/>
      <c r="F14" s="90"/>
      <c r="G14" s="90"/>
      <c r="H14" s="90"/>
      <c r="I14" s="90"/>
    </row>
    <row r="15" spans="1:18">
      <c r="A15" s="19" t="s">
        <v>97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128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91"/>
  <sheetViews>
    <sheetView showGridLines="0" view="pageBreakPreview" zoomScale="75" zoomScaleNormal="75" zoomScaleSheetLayoutView="75" workbookViewId="0">
      <selection sqref="A1:G1"/>
    </sheetView>
  </sheetViews>
  <sheetFormatPr baseColWidth="10" defaultRowHeight="15" customHeight="1"/>
  <cols>
    <col min="1" max="1" width="71.85546875" bestFit="1" customWidth="1"/>
    <col min="2" max="11" width="18.42578125" style="331" customWidth="1"/>
    <col min="12" max="12" width="2.140625" customWidth="1"/>
  </cols>
  <sheetData>
    <row r="1" spans="1:11" ht="18">
      <c r="A1" s="476" t="s">
        <v>284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329"/>
      <c r="B2" s="329"/>
      <c r="C2" s="329"/>
      <c r="D2" s="329"/>
      <c r="E2" s="329"/>
      <c r="F2" s="329"/>
      <c r="G2" s="329"/>
      <c r="H2" s="330"/>
    </row>
    <row r="3" spans="1:11">
      <c r="A3" s="477" t="s">
        <v>293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5.75" thickBot="1">
      <c r="A4" s="363"/>
      <c r="B4" s="363"/>
      <c r="C4" s="363"/>
      <c r="D4" s="363"/>
      <c r="E4" s="363"/>
      <c r="F4" s="363"/>
      <c r="G4" s="363"/>
      <c r="H4" s="363"/>
    </row>
    <row r="5" spans="1:11" ht="39" customHeight="1">
      <c r="A5" s="328" t="s">
        <v>21</v>
      </c>
      <c r="B5" s="307" t="s">
        <v>222</v>
      </c>
      <c r="C5" s="307" t="s">
        <v>177</v>
      </c>
      <c r="D5" s="307" t="s">
        <v>223</v>
      </c>
      <c r="E5" s="307" t="s">
        <v>224</v>
      </c>
      <c r="F5" s="307" t="s">
        <v>225</v>
      </c>
      <c r="G5" s="307" t="s">
        <v>226</v>
      </c>
      <c r="H5" s="307" t="s">
        <v>179</v>
      </c>
      <c r="I5" s="307" t="s">
        <v>24</v>
      </c>
      <c r="J5" s="307" t="s">
        <v>180</v>
      </c>
      <c r="K5" s="308" t="s">
        <v>227</v>
      </c>
    </row>
    <row r="6" spans="1:11" ht="13.5" thickBot="1">
      <c r="A6" s="332"/>
      <c r="B6" s="309" t="s">
        <v>1</v>
      </c>
      <c r="C6" s="309" t="s">
        <v>92</v>
      </c>
      <c r="D6" s="309" t="s">
        <v>92</v>
      </c>
      <c r="E6" s="309" t="s">
        <v>92</v>
      </c>
      <c r="F6" s="309" t="s">
        <v>92</v>
      </c>
      <c r="G6" s="309" t="s">
        <v>92</v>
      </c>
      <c r="H6" s="309" t="s">
        <v>92</v>
      </c>
      <c r="I6" s="309" t="s">
        <v>92</v>
      </c>
      <c r="J6" s="309" t="s">
        <v>228</v>
      </c>
      <c r="K6" s="310" t="s">
        <v>228</v>
      </c>
    </row>
    <row r="7" spans="1:11" ht="12.75" customHeight="1">
      <c r="A7" s="333"/>
      <c r="B7" s="218"/>
      <c r="C7" s="312"/>
      <c r="D7" s="312"/>
      <c r="E7" s="312"/>
      <c r="F7" s="312"/>
      <c r="G7" s="312"/>
      <c r="H7" s="312"/>
      <c r="I7" s="312"/>
      <c r="J7" s="311"/>
      <c r="K7" s="194"/>
    </row>
    <row r="8" spans="1:11" s="340" customFormat="1" ht="22.5" customHeight="1">
      <c r="A8" s="334" t="s">
        <v>229</v>
      </c>
      <c r="B8" s="368">
        <v>22537</v>
      </c>
      <c r="C8" s="369">
        <v>95075719</v>
      </c>
      <c r="D8" s="369">
        <v>90272985</v>
      </c>
      <c r="E8" s="369">
        <v>15654354</v>
      </c>
      <c r="F8" s="369">
        <v>6399974</v>
      </c>
      <c r="G8" s="369">
        <v>80759932</v>
      </c>
      <c r="H8" s="369">
        <v>2843021</v>
      </c>
      <c r="I8" s="369">
        <v>9254380</v>
      </c>
      <c r="J8" s="369">
        <v>337820</v>
      </c>
      <c r="K8" s="370">
        <v>323660</v>
      </c>
    </row>
    <row r="9" spans="1:11" ht="21.75" customHeight="1">
      <c r="A9" s="350" t="s">
        <v>230</v>
      </c>
      <c r="B9" s="191">
        <v>3714</v>
      </c>
      <c r="C9" s="312">
        <v>24698904</v>
      </c>
      <c r="D9" s="312">
        <v>23590968</v>
      </c>
      <c r="E9" s="312">
        <v>3960329</v>
      </c>
      <c r="F9" s="312">
        <v>1477052</v>
      </c>
      <c r="G9" s="312">
        <v>20991461</v>
      </c>
      <c r="H9" s="312">
        <v>751784</v>
      </c>
      <c r="I9" s="312">
        <v>2483277</v>
      </c>
      <c r="J9" s="312">
        <v>91098</v>
      </c>
      <c r="K9" s="226">
        <v>89202</v>
      </c>
    </row>
    <row r="10" spans="1:11" ht="12.75">
      <c r="A10" s="350" t="s">
        <v>231</v>
      </c>
      <c r="B10" s="191">
        <v>601</v>
      </c>
      <c r="C10" s="312">
        <v>5751863</v>
      </c>
      <c r="D10" s="312">
        <v>5406922</v>
      </c>
      <c r="E10" s="312">
        <v>822033</v>
      </c>
      <c r="F10" s="312">
        <v>304227</v>
      </c>
      <c r="G10" s="312">
        <v>5110210</v>
      </c>
      <c r="H10" s="312">
        <v>83068</v>
      </c>
      <c r="I10" s="312">
        <v>517807</v>
      </c>
      <c r="J10" s="312">
        <v>20497</v>
      </c>
      <c r="K10" s="226">
        <v>20290</v>
      </c>
    </row>
    <row r="11" spans="1:11" ht="12.75">
      <c r="A11" s="350" t="s">
        <v>232</v>
      </c>
      <c r="B11" s="191">
        <v>1426</v>
      </c>
      <c r="C11" s="312">
        <v>9538184</v>
      </c>
      <c r="D11" s="312">
        <v>9392172</v>
      </c>
      <c r="E11" s="312">
        <v>1686607</v>
      </c>
      <c r="F11" s="312">
        <v>809255</v>
      </c>
      <c r="G11" s="312">
        <v>8095702</v>
      </c>
      <c r="H11" s="312">
        <v>322329</v>
      </c>
      <c r="I11" s="312">
        <v>877352</v>
      </c>
      <c r="J11" s="312">
        <v>34659</v>
      </c>
      <c r="K11" s="226">
        <v>34038</v>
      </c>
    </row>
    <row r="12" spans="1:11" ht="12.75">
      <c r="A12" s="350" t="s">
        <v>233</v>
      </c>
      <c r="B12" s="191">
        <v>1567</v>
      </c>
      <c r="C12" s="312">
        <v>11105569</v>
      </c>
      <c r="D12" s="312">
        <v>10046778</v>
      </c>
      <c r="E12" s="312">
        <v>792589</v>
      </c>
      <c r="F12" s="312">
        <v>401788</v>
      </c>
      <c r="G12" s="312">
        <v>10469315</v>
      </c>
      <c r="H12" s="312">
        <v>216090</v>
      </c>
      <c r="I12" s="312">
        <v>390801</v>
      </c>
      <c r="J12" s="312">
        <v>13148</v>
      </c>
      <c r="K12" s="226">
        <v>12298</v>
      </c>
    </row>
    <row r="13" spans="1:11" ht="12.75">
      <c r="A13" s="350" t="s">
        <v>234</v>
      </c>
      <c r="B13" s="191">
        <v>1507</v>
      </c>
      <c r="C13" s="312">
        <v>8843720</v>
      </c>
      <c r="D13" s="312">
        <v>8426391</v>
      </c>
      <c r="E13" s="312">
        <v>1584047</v>
      </c>
      <c r="F13" s="312">
        <v>739529</v>
      </c>
      <c r="G13" s="312">
        <v>7352889</v>
      </c>
      <c r="H13" s="312">
        <v>257889</v>
      </c>
      <c r="I13" s="312">
        <v>844518</v>
      </c>
      <c r="J13" s="312">
        <v>25080</v>
      </c>
      <c r="K13" s="226">
        <v>24069</v>
      </c>
    </row>
    <row r="14" spans="1:11" ht="12.75">
      <c r="A14" s="350" t="s">
        <v>235</v>
      </c>
      <c r="B14" s="191">
        <v>415</v>
      </c>
      <c r="C14" s="312">
        <v>3231272</v>
      </c>
      <c r="D14" s="312">
        <v>3099994</v>
      </c>
      <c r="E14" s="312">
        <v>433465</v>
      </c>
      <c r="F14" s="312">
        <v>199287</v>
      </c>
      <c r="G14" s="312">
        <v>2794738</v>
      </c>
      <c r="H14" s="312">
        <v>106518</v>
      </c>
      <c r="I14" s="312">
        <v>234178</v>
      </c>
      <c r="J14" s="312">
        <v>6328</v>
      </c>
      <c r="K14" s="226">
        <v>6169</v>
      </c>
    </row>
    <row r="15" spans="1:11" ht="12.75">
      <c r="A15" s="350" t="s">
        <v>236</v>
      </c>
      <c r="B15" s="191">
        <v>9978</v>
      </c>
      <c r="C15" s="312">
        <v>8074377</v>
      </c>
      <c r="D15" s="312">
        <v>7883755</v>
      </c>
      <c r="E15" s="312">
        <v>2591033</v>
      </c>
      <c r="F15" s="312">
        <v>815991</v>
      </c>
      <c r="G15" s="312">
        <v>5648075</v>
      </c>
      <c r="H15" s="312">
        <v>406620</v>
      </c>
      <c r="I15" s="312">
        <v>1775042</v>
      </c>
      <c r="J15" s="312">
        <v>83913</v>
      </c>
      <c r="K15" s="226">
        <v>75930</v>
      </c>
    </row>
    <row r="16" spans="1:11" ht="12.75">
      <c r="A16" s="350" t="s">
        <v>237</v>
      </c>
      <c r="B16" s="191">
        <v>2565</v>
      </c>
      <c r="C16" s="312">
        <v>12289112</v>
      </c>
      <c r="D16" s="312">
        <v>11558458</v>
      </c>
      <c r="E16" s="312">
        <v>2804592</v>
      </c>
      <c r="F16" s="312">
        <v>1132459</v>
      </c>
      <c r="G16" s="312">
        <v>9619684</v>
      </c>
      <c r="H16" s="312">
        <v>531083</v>
      </c>
      <c r="I16" s="312">
        <v>1672132</v>
      </c>
      <c r="J16" s="312">
        <v>50552</v>
      </c>
      <c r="K16" s="226">
        <v>49374</v>
      </c>
    </row>
    <row r="17" spans="1:11" ht="12.75">
      <c r="A17" s="350" t="s">
        <v>238</v>
      </c>
      <c r="B17" s="191">
        <v>764</v>
      </c>
      <c r="C17" s="312">
        <v>11542717</v>
      </c>
      <c r="D17" s="312">
        <v>10867547</v>
      </c>
      <c r="E17" s="312">
        <v>979659</v>
      </c>
      <c r="F17" s="312">
        <v>520384</v>
      </c>
      <c r="G17" s="312">
        <v>10677857</v>
      </c>
      <c r="H17" s="312">
        <v>167638</v>
      </c>
      <c r="I17" s="312">
        <v>459274</v>
      </c>
      <c r="J17" s="312">
        <v>12545</v>
      </c>
      <c r="K17" s="226">
        <v>12289</v>
      </c>
    </row>
    <row r="18" spans="1:11" ht="12.75" customHeight="1">
      <c r="A18" s="335"/>
      <c r="B18" s="191"/>
      <c r="C18" s="312"/>
      <c r="D18" s="312"/>
      <c r="E18" s="312"/>
      <c r="F18" s="312"/>
      <c r="G18" s="312"/>
      <c r="H18" s="312"/>
      <c r="I18" s="312"/>
      <c r="J18" s="312"/>
      <c r="K18" s="226"/>
    </row>
    <row r="19" spans="1:11" s="340" customFormat="1" ht="12.75">
      <c r="A19" s="334" t="s">
        <v>239</v>
      </c>
      <c r="B19" s="368">
        <v>4908</v>
      </c>
      <c r="C19" s="369">
        <v>16530424</v>
      </c>
      <c r="D19" s="369">
        <v>16091763</v>
      </c>
      <c r="E19" s="369">
        <v>4196322</v>
      </c>
      <c r="F19" s="369">
        <v>2211141</v>
      </c>
      <c r="G19" s="369">
        <v>12872894</v>
      </c>
      <c r="H19" s="369">
        <v>1011006</v>
      </c>
      <c r="I19" s="369">
        <v>1985181</v>
      </c>
      <c r="J19" s="369">
        <v>50917</v>
      </c>
      <c r="K19" s="370">
        <v>47465</v>
      </c>
    </row>
    <row r="20" spans="1:11" ht="12.75" customHeight="1">
      <c r="A20" s="335"/>
      <c r="B20" s="191"/>
      <c r="C20" s="312"/>
      <c r="D20" s="312"/>
      <c r="E20" s="312"/>
      <c r="F20" s="312"/>
      <c r="G20" s="312"/>
      <c r="H20" s="312"/>
      <c r="I20" s="312"/>
      <c r="J20" s="312"/>
      <c r="K20" s="226"/>
    </row>
    <row r="21" spans="1:11" ht="12.75">
      <c r="A21" s="350" t="s">
        <v>240</v>
      </c>
      <c r="B21" s="191">
        <v>4908</v>
      </c>
      <c r="C21" s="312">
        <v>16530424</v>
      </c>
      <c r="D21" s="312">
        <v>16091763</v>
      </c>
      <c r="E21" s="312">
        <v>4196322</v>
      </c>
      <c r="F21" s="312">
        <v>2211141</v>
      </c>
      <c r="G21" s="312">
        <v>12872894</v>
      </c>
      <c r="H21" s="312">
        <v>1011006</v>
      </c>
      <c r="I21" s="312">
        <v>1985181</v>
      </c>
      <c r="J21" s="312">
        <v>50917</v>
      </c>
      <c r="K21" s="226">
        <v>47465</v>
      </c>
    </row>
    <row r="22" spans="1:11" ht="13.5" thickBot="1">
      <c r="A22" s="336"/>
      <c r="B22" s="337"/>
      <c r="C22" s="121"/>
      <c r="D22" s="121"/>
      <c r="E22" s="121"/>
      <c r="F22" s="121"/>
      <c r="G22" s="121"/>
      <c r="H22" s="121"/>
      <c r="I22" s="121"/>
      <c r="J22" s="121"/>
      <c r="K22" s="338"/>
    </row>
    <row r="23" spans="1:11" ht="12.75">
      <c r="A23" s="362" t="s">
        <v>200</v>
      </c>
    </row>
    <row r="24" spans="1:11" ht="12.75">
      <c r="A24" s="365" t="s">
        <v>199</v>
      </c>
    </row>
    <row r="25" spans="1:11" ht="14.25">
      <c r="A25" s="319"/>
    </row>
    <row r="26" spans="1:11" ht="14.25">
      <c r="A26" s="319"/>
    </row>
    <row r="27" spans="1:11" ht="33.75" customHeight="1">
      <c r="A27" s="339"/>
    </row>
    <row r="28" spans="1:11">
      <c r="A28" s="477" t="s">
        <v>292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</row>
    <row r="29" spans="1:11" ht="12.75"/>
    <row r="30" spans="1:11" ht="13.5" thickBot="1">
      <c r="A30" s="340"/>
    </row>
    <row r="31" spans="1:11" ht="39" customHeight="1">
      <c r="A31" s="328" t="s">
        <v>21</v>
      </c>
      <c r="B31" s="307" t="s">
        <v>222</v>
      </c>
      <c r="C31" s="307" t="s">
        <v>177</v>
      </c>
      <c r="D31" s="307" t="s">
        <v>223</v>
      </c>
      <c r="E31" s="307" t="s">
        <v>224</v>
      </c>
      <c r="F31" s="307" t="s">
        <v>225</v>
      </c>
      <c r="G31" s="307" t="s">
        <v>226</v>
      </c>
      <c r="H31" s="307" t="s">
        <v>179</v>
      </c>
      <c r="I31" s="307" t="s">
        <v>24</v>
      </c>
      <c r="J31" s="307" t="s">
        <v>180</v>
      </c>
      <c r="K31" s="308" t="s">
        <v>227</v>
      </c>
    </row>
    <row r="32" spans="1:11" ht="13.5" thickBot="1">
      <c r="A32" s="332"/>
      <c r="B32" s="309" t="s">
        <v>1</v>
      </c>
      <c r="C32" s="309" t="s">
        <v>92</v>
      </c>
      <c r="D32" s="309" t="s">
        <v>92</v>
      </c>
      <c r="E32" s="309" t="s">
        <v>92</v>
      </c>
      <c r="F32" s="309" t="s">
        <v>92</v>
      </c>
      <c r="G32" s="309" t="s">
        <v>92</v>
      </c>
      <c r="H32" s="309" t="s">
        <v>92</v>
      </c>
      <c r="I32" s="309" t="s">
        <v>92</v>
      </c>
      <c r="J32" s="309" t="s">
        <v>228</v>
      </c>
      <c r="K32" s="310" t="s">
        <v>228</v>
      </c>
    </row>
    <row r="33" spans="1:11" ht="12.75" customHeight="1">
      <c r="A33" s="333"/>
      <c r="B33" s="218"/>
      <c r="C33" s="312"/>
      <c r="D33" s="312"/>
      <c r="E33" s="312"/>
      <c r="F33" s="312"/>
      <c r="G33" s="312"/>
      <c r="H33" s="312"/>
      <c r="I33" s="312"/>
      <c r="J33" s="311"/>
      <c r="K33" s="194"/>
    </row>
    <row r="34" spans="1:11" s="340" customFormat="1" ht="22.5" customHeight="1">
      <c r="A34" s="334" t="s">
        <v>229</v>
      </c>
      <c r="B34" s="368">
        <v>23035</v>
      </c>
      <c r="C34" s="369">
        <v>101401416</v>
      </c>
      <c r="D34" s="369">
        <v>96774644</v>
      </c>
      <c r="E34" s="369">
        <v>16370762</v>
      </c>
      <c r="F34" s="369">
        <v>6626785</v>
      </c>
      <c r="G34" s="369">
        <v>87008918</v>
      </c>
      <c r="H34" s="369">
        <v>3290785</v>
      </c>
      <c r="I34" s="369">
        <v>9743977</v>
      </c>
      <c r="J34" s="369">
        <v>350430</v>
      </c>
      <c r="K34" s="370">
        <v>335693</v>
      </c>
    </row>
    <row r="35" spans="1:11" ht="21.75" customHeight="1">
      <c r="A35" s="350" t="s">
        <v>230</v>
      </c>
      <c r="B35" s="191">
        <v>3657</v>
      </c>
      <c r="C35" s="312">
        <v>26207144</v>
      </c>
      <c r="D35" s="312">
        <v>25283584</v>
      </c>
      <c r="E35" s="312">
        <v>4106912</v>
      </c>
      <c r="F35" s="312">
        <v>1466596</v>
      </c>
      <c r="G35" s="312">
        <v>22537244</v>
      </c>
      <c r="H35" s="312">
        <v>935316</v>
      </c>
      <c r="I35" s="312">
        <v>2640316</v>
      </c>
      <c r="J35" s="312">
        <v>96237</v>
      </c>
      <c r="K35" s="226">
        <v>94055</v>
      </c>
    </row>
    <row r="36" spans="1:11" ht="12.75">
      <c r="A36" s="350" t="s">
        <v>231</v>
      </c>
      <c r="B36" s="191">
        <v>609</v>
      </c>
      <c r="C36" s="312">
        <v>5878444</v>
      </c>
      <c r="D36" s="312">
        <v>5482695</v>
      </c>
      <c r="E36" s="312">
        <v>787856</v>
      </c>
      <c r="F36" s="312">
        <v>266568</v>
      </c>
      <c r="G36" s="312">
        <v>5219793</v>
      </c>
      <c r="H36" s="312">
        <v>91277</v>
      </c>
      <c r="I36" s="312">
        <v>521289</v>
      </c>
      <c r="J36" s="312">
        <v>20351</v>
      </c>
      <c r="K36" s="226">
        <v>20061</v>
      </c>
    </row>
    <row r="37" spans="1:11" ht="12.75">
      <c r="A37" s="350" t="s">
        <v>232</v>
      </c>
      <c r="B37" s="191">
        <v>1432</v>
      </c>
      <c r="C37" s="312">
        <v>10095004</v>
      </c>
      <c r="D37" s="312">
        <v>9884618</v>
      </c>
      <c r="E37" s="312">
        <v>1778373</v>
      </c>
      <c r="F37" s="312">
        <v>855511</v>
      </c>
      <c r="G37" s="312">
        <v>8531612</v>
      </c>
      <c r="H37" s="312">
        <v>385351</v>
      </c>
      <c r="I37" s="312">
        <v>922863</v>
      </c>
      <c r="J37" s="312">
        <v>36264</v>
      </c>
      <c r="K37" s="226">
        <v>35586</v>
      </c>
    </row>
    <row r="38" spans="1:11" ht="12.75">
      <c r="A38" s="350" t="s">
        <v>233</v>
      </c>
      <c r="B38" s="191">
        <v>1606</v>
      </c>
      <c r="C38" s="312">
        <v>12377085</v>
      </c>
      <c r="D38" s="312">
        <v>11453243</v>
      </c>
      <c r="E38" s="312">
        <v>827022</v>
      </c>
      <c r="F38" s="312">
        <v>409677</v>
      </c>
      <c r="G38" s="312">
        <v>11961553</v>
      </c>
      <c r="H38" s="312">
        <v>222629</v>
      </c>
      <c r="I38" s="312">
        <v>417346</v>
      </c>
      <c r="J38" s="312">
        <v>12938</v>
      </c>
      <c r="K38" s="226">
        <v>12287</v>
      </c>
    </row>
    <row r="39" spans="1:11" ht="12.75">
      <c r="A39" s="350" t="s">
        <v>234</v>
      </c>
      <c r="B39" s="191">
        <v>1556</v>
      </c>
      <c r="C39" s="312">
        <v>9397359</v>
      </c>
      <c r="D39" s="312">
        <v>8967698</v>
      </c>
      <c r="E39" s="312">
        <v>1680234</v>
      </c>
      <c r="F39" s="312">
        <v>774567</v>
      </c>
      <c r="G39" s="312">
        <v>7908194</v>
      </c>
      <c r="H39" s="312">
        <v>250625</v>
      </c>
      <c r="I39" s="312">
        <v>905667</v>
      </c>
      <c r="J39" s="312">
        <v>26186</v>
      </c>
      <c r="K39" s="226">
        <v>25104</v>
      </c>
    </row>
    <row r="40" spans="1:11" ht="12.75">
      <c r="A40" s="350" t="s">
        <v>235</v>
      </c>
      <c r="B40" s="191">
        <v>416</v>
      </c>
      <c r="C40" s="312">
        <v>3336964</v>
      </c>
      <c r="D40" s="312">
        <v>3187393</v>
      </c>
      <c r="E40" s="312">
        <v>451016</v>
      </c>
      <c r="F40" s="312">
        <v>204785</v>
      </c>
      <c r="G40" s="312">
        <v>2960991</v>
      </c>
      <c r="H40" s="312">
        <v>70732</v>
      </c>
      <c r="I40" s="312">
        <v>246231</v>
      </c>
      <c r="J40" s="312">
        <v>6766</v>
      </c>
      <c r="K40" s="226">
        <v>6518</v>
      </c>
    </row>
    <row r="41" spans="1:11" ht="12.75">
      <c r="A41" s="350" t="s">
        <v>236</v>
      </c>
      <c r="B41" s="191">
        <v>10201</v>
      </c>
      <c r="C41" s="312">
        <v>8504333</v>
      </c>
      <c r="D41" s="312">
        <v>8388134</v>
      </c>
      <c r="E41" s="312">
        <v>2800343</v>
      </c>
      <c r="F41" s="312">
        <v>931266</v>
      </c>
      <c r="G41" s="312">
        <v>5886330</v>
      </c>
      <c r="H41" s="312">
        <v>463387</v>
      </c>
      <c r="I41" s="312">
        <v>1869077</v>
      </c>
      <c r="J41" s="312">
        <v>85846</v>
      </c>
      <c r="K41" s="226">
        <v>78206</v>
      </c>
    </row>
    <row r="42" spans="1:11" ht="12.75">
      <c r="A42" s="350" t="s">
        <v>237</v>
      </c>
      <c r="B42" s="191">
        <v>2790</v>
      </c>
      <c r="C42" s="312">
        <v>12907276</v>
      </c>
      <c r="D42" s="312">
        <v>12197616</v>
      </c>
      <c r="E42" s="312">
        <v>2900032</v>
      </c>
      <c r="F42" s="312">
        <v>1166210</v>
      </c>
      <c r="G42" s="312">
        <v>10176510</v>
      </c>
      <c r="H42" s="312">
        <v>676160</v>
      </c>
      <c r="I42" s="312">
        <v>1733823</v>
      </c>
      <c r="J42" s="312">
        <v>52810</v>
      </c>
      <c r="K42" s="226">
        <v>51087</v>
      </c>
    </row>
    <row r="43" spans="1:11" ht="12.75">
      <c r="A43" s="350" t="s">
        <v>238</v>
      </c>
      <c r="B43" s="191">
        <v>769</v>
      </c>
      <c r="C43" s="312">
        <v>12697808</v>
      </c>
      <c r="D43" s="312">
        <v>11929663</v>
      </c>
      <c r="E43" s="312">
        <v>1038972</v>
      </c>
      <c r="F43" s="312">
        <v>551606</v>
      </c>
      <c r="G43" s="312">
        <v>11826691</v>
      </c>
      <c r="H43" s="312">
        <v>195308</v>
      </c>
      <c r="I43" s="312">
        <v>487366</v>
      </c>
      <c r="J43" s="312">
        <v>13034</v>
      </c>
      <c r="K43" s="226">
        <v>12788</v>
      </c>
    </row>
    <row r="44" spans="1:11" ht="12.75" customHeight="1">
      <c r="A44" s="351"/>
      <c r="B44" s="191"/>
      <c r="C44" s="312"/>
      <c r="D44" s="312"/>
      <c r="E44" s="312"/>
      <c r="F44" s="312"/>
      <c r="G44" s="312"/>
      <c r="H44" s="312"/>
      <c r="I44" s="312"/>
      <c r="J44" s="312"/>
      <c r="K44" s="226"/>
    </row>
    <row r="45" spans="1:11" s="340" customFormat="1" ht="12.75">
      <c r="A45" s="334" t="s">
        <v>239</v>
      </c>
      <c r="B45" s="368">
        <v>5027</v>
      </c>
      <c r="C45" s="369">
        <v>17280393</v>
      </c>
      <c r="D45" s="369">
        <v>16818430</v>
      </c>
      <c r="E45" s="369">
        <v>4328051</v>
      </c>
      <c r="F45" s="369">
        <v>2297999</v>
      </c>
      <c r="G45" s="369">
        <v>13455749</v>
      </c>
      <c r="H45" s="369">
        <v>1116210</v>
      </c>
      <c r="I45" s="369">
        <v>2030053</v>
      </c>
      <c r="J45" s="369">
        <v>51475</v>
      </c>
      <c r="K45" s="370">
        <v>48242</v>
      </c>
    </row>
    <row r="46" spans="1:11" ht="12.75" customHeight="1">
      <c r="A46" s="351"/>
      <c r="B46" s="191"/>
      <c r="C46" s="312"/>
      <c r="D46" s="312"/>
      <c r="E46" s="312"/>
      <c r="F46" s="312"/>
      <c r="G46" s="312"/>
      <c r="H46" s="312"/>
      <c r="I46" s="312"/>
      <c r="J46" s="312"/>
      <c r="K46" s="226"/>
    </row>
    <row r="47" spans="1:11" ht="12.75">
      <c r="A47" s="350" t="s">
        <v>240</v>
      </c>
      <c r="B47" s="191">
        <v>5027</v>
      </c>
      <c r="C47" s="312">
        <v>17280393</v>
      </c>
      <c r="D47" s="312">
        <v>16818430</v>
      </c>
      <c r="E47" s="312">
        <v>4328051</v>
      </c>
      <c r="F47" s="312">
        <v>2297999</v>
      </c>
      <c r="G47" s="312">
        <v>13455749</v>
      </c>
      <c r="H47" s="312">
        <v>1116210</v>
      </c>
      <c r="I47" s="312">
        <v>2030053</v>
      </c>
      <c r="J47" s="312">
        <v>51475</v>
      </c>
      <c r="K47" s="226">
        <v>48242</v>
      </c>
    </row>
    <row r="48" spans="1:11" ht="13.5" thickBot="1">
      <c r="A48" s="336"/>
      <c r="B48" s="337"/>
      <c r="C48" s="121"/>
      <c r="D48" s="121"/>
      <c r="E48" s="121"/>
      <c r="F48" s="121"/>
      <c r="G48" s="121"/>
      <c r="H48" s="121"/>
      <c r="I48" s="121"/>
      <c r="J48" s="121"/>
      <c r="K48" s="338"/>
    </row>
    <row r="49" spans="1:11" ht="12.75">
      <c r="A49" s="341"/>
      <c r="B49" s="341"/>
      <c r="C49" s="341"/>
      <c r="D49" s="341"/>
      <c r="E49" s="341"/>
      <c r="F49" s="341"/>
      <c r="G49" s="148"/>
      <c r="H49" s="148"/>
      <c r="I49" s="148"/>
      <c r="J49" s="148"/>
      <c r="K49" s="148"/>
    </row>
    <row r="50" spans="1:11" ht="12.75">
      <c r="A50" s="354" t="s">
        <v>309</v>
      </c>
      <c r="B50" s="342"/>
      <c r="C50" s="342"/>
      <c r="D50" s="343"/>
      <c r="E50" s="24"/>
      <c r="F50" s="342"/>
    </row>
    <row r="51" spans="1:11" ht="14.25">
      <c r="A51" s="319" t="s">
        <v>201</v>
      </c>
      <c r="B51" s="23"/>
      <c r="C51" s="23"/>
      <c r="D51" s="23"/>
      <c r="E51" s="23"/>
      <c r="F51" s="327"/>
    </row>
    <row r="52" spans="1:11" ht="12.75">
      <c r="A52" s="214" t="s">
        <v>252</v>
      </c>
      <c r="B52" s="215"/>
      <c r="C52" s="215"/>
      <c r="D52" s="327"/>
      <c r="E52" s="327"/>
      <c r="F52" s="327"/>
    </row>
    <row r="53" spans="1:11" ht="12.75">
      <c r="A53" s="214"/>
      <c r="B53" s="215"/>
      <c r="C53" s="215"/>
      <c r="D53" s="327"/>
      <c r="E53" s="327"/>
      <c r="F53" s="327"/>
    </row>
    <row r="60" spans="1:11" ht="12.75"/>
    <row r="61" spans="1:11" ht="12.75"/>
    <row r="62" spans="1:11" ht="12.75"/>
    <row r="63" spans="1:11" ht="12.75"/>
    <row r="64" spans="1:11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mergeCells count="3">
    <mergeCell ref="A1:K1"/>
    <mergeCell ref="A3:K3"/>
    <mergeCell ref="A28:K28"/>
  </mergeCells>
  <hyperlinks>
    <hyperlink ref="A51" r:id="rId1"/>
    <hyperlink ref="A24" r:id="rId2"/>
  </hyperlinks>
  <printOptions horizontalCentered="1"/>
  <pageMargins left="0.41" right="0.27" top="0.59055118110236227" bottom="0.98425196850393704" header="0" footer="0"/>
  <pageSetup paperSize="9" scale="5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10.1.1</vt:lpstr>
      <vt:lpstr>10.1.2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</vt:lpstr>
      <vt:lpstr>10.7</vt:lpstr>
      <vt:lpstr>10.8.1</vt:lpstr>
      <vt:lpstr>10.8.2</vt:lpstr>
      <vt:lpstr>10.9.1</vt:lpstr>
      <vt:lpstr>10.9.2</vt:lpstr>
      <vt:lpstr>10.10.1</vt:lpstr>
      <vt:lpstr>10.10.2</vt:lpstr>
      <vt:lpstr>10.11.1</vt:lpstr>
      <vt:lpstr>10.11.2</vt:lpstr>
      <vt:lpstr>10.12.1</vt:lpstr>
      <vt:lpstr>10.13.1</vt:lpstr>
      <vt:lpstr>10.14</vt:lpstr>
      <vt:lpstr>10.15</vt:lpstr>
      <vt:lpstr>10.16</vt:lpstr>
      <vt:lpstr>10.17</vt:lpstr>
      <vt:lpstr>'10.1.1'!Área_de_impresión</vt:lpstr>
      <vt:lpstr>'10.1.2'!Área_de_impresión</vt:lpstr>
      <vt:lpstr>'10.10.1'!Área_de_impresión</vt:lpstr>
      <vt:lpstr>'10.10.2'!Área_de_impresión</vt:lpstr>
      <vt:lpstr>'10.11.1'!Área_de_impresión</vt:lpstr>
      <vt:lpstr>'10.11.2'!Área_de_impresión</vt:lpstr>
      <vt:lpstr>'10.12.1'!Área_de_impresión</vt:lpstr>
      <vt:lpstr>'10.13.1'!Área_de_impresión</vt:lpstr>
      <vt:lpstr>'10.14'!Área_de_impresión</vt:lpstr>
      <vt:lpstr>'10.15'!Área_de_impresión</vt:lpstr>
      <vt:lpstr>'10.16'!Área_de_impresión</vt:lpstr>
      <vt:lpstr>'10.17'!Área_de_impresión</vt:lpstr>
      <vt:lpstr>'10.2.1'!Área_de_impresión</vt:lpstr>
      <vt:lpstr>'10.2.2'!Área_de_impresión</vt:lpstr>
      <vt:lpstr>'10.3.1'!Área_de_impresión</vt:lpstr>
      <vt:lpstr>'10.3.2'!Área_de_impresión</vt:lpstr>
      <vt:lpstr>'10.4.1'!Área_de_impresión</vt:lpstr>
      <vt:lpstr>'10.4.2'!Área_de_impresión</vt:lpstr>
      <vt:lpstr>'10.5.1'!Área_de_impresión</vt:lpstr>
      <vt:lpstr>'10.5.2'!Área_de_impresión</vt:lpstr>
      <vt:lpstr>'10.6'!Área_de_impresión</vt:lpstr>
      <vt:lpstr>'10.7'!Área_de_impresión</vt:lpstr>
      <vt:lpstr>'10.8.1'!Área_de_impresión</vt:lpstr>
      <vt:lpstr>'10.8.2'!Área_de_impresión</vt:lpstr>
      <vt:lpstr>'10.9.1'!Área_de_impresión</vt:lpstr>
      <vt:lpstr>'10.9.2'!Área_de_impresión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2020-09-16T09:48:08Z</cp:lastPrinted>
  <dcterms:created xsi:type="dcterms:W3CDTF">2001-06-19T15:32:58Z</dcterms:created>
  <dcterms:modified xsi:type="dcterms:W3CDTF">2020-10-14T15:16:20Z</dcterms:modified>
</cp:coreProperties>
</file>